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8945" windowHeight="7245" activeTab="9"/>
  </bookViews>
  <sheets>
    <sheet name="1000-1" sheetId="1" r:id="rId1"/>
    <sheet name="1000-2" sheetId="2" r:id="rId2"/>
    <sheet name="1000-3" sheetId="3" r:id="rId3"/>
    <sheet name="1000-сум" sheetId="4" r:id="rId4"/>
    <sheet name="2000" sheetId="5" r:id="rId5"/>
    <sheet name="3000" sheetId="6" r:id="rId6"/>
    <sheet name="6000-1" sheetId="7" r:id="rId7"/>
    <sheet name="6000-2" sheetId="8" r:id="rId8"/>
    <sheet name="6000-3" sheetId="9" r:id="rId9"/>
    <sheet name="6000-сум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<sst xmlns="http://schemas.openxmlformats.org/spreadsheetml/2006/main" count="1858" uniqueCount="393">
  <si>
    <t>Сведения о половозрастном составе населения субъектов Российской Федерации, в том числе подлежащих диспансеризации</t>
  </si>
  <si>
    <t>Таблица 1000</t>
  </si>
  <si>
    <t>Округ РФ</t>
  </si>
  <si>
    <t>Мужчины</t>
  </si>
  <si>
    <t>Женщины</t>
  </si>
  <si>
    <t>Всего проживает в субъекте Российской Федерации (на территории обслуживания медицинской организации)</t>
  </si>
  <si>
    <t>Прошли диспан-серизацию</t>
  </si>
  <si>
    <t>Включено в план проведения диспансеризации на текущий календарный год с учетом возрастной категории граждан</t>
  </si>
  <si>
    <t>% включенных в план проведения диспансеризации от общего количества проживающих в субъекте РФ</t>
  </si>
  <si>
    <t>% прошедших диспансеризацию от количества человек включенных в план проведения диспансеризации</t>
  </si>
  <si>
    <t>ВСЕГО</t>
  </si>
  <si>
    <t>Белгородская область</t>
  </si>
  <si>
    <t>Брянская область</t>
  </si>
  <si>
    <t>Воронежская область</t>
  </si>
  <si>
    <t>Калужская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</si>
  <si>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</si>
  <si>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</si>
  <si>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</si>
  <si>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</si>
  <si>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</si>
  <si>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Ярославская область</t>
  </si>
  <si>
    <t>Республика Коми</t>
  </si>
  <si>
    <t>Архангельская область</t>
  </si>
  <si>
    <t>Республика Калмыкия</t>
  </si>
  <si>
    <t>Астраханская область</t>
  </si>
  <si>
    <t>Волгоградская область</t>
  </si>
  <si>
    <t>Ростовская область</t>
  </si>
  <si>
    <t>Республика Ингушетия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</si>
  <si>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</si>
  <si>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</si>
  <si>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</si>
  <si>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</si>
  <si>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</si>
  <si>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Кировская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</si>
  <si>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</si>
  <si>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</si>
  <si>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</si>
  <si>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</si>
  <si>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Тульская область</t>
  </si>
  <si>
    <t>Ульяновская область</t>
  </si>
  <si>
    <t>Свердловская область</t>
  </si>
  <si>
    <t>Тюменская область</t>
  </si>
  <si>
    <t>Республика Алтай</t>
  </si>
  <si>
    <t>Республика Тыва</t>
  </si>
  <si>
    <t>Республика Хакасия</t>
  </si>
  <si>
    <t>Красноярский край</t>
  </si>
  <si>
    <t>Иркутская область</t>
  </si>
  <si>
    <t>Кемеровская область</t>
  </si>
  <si>
    <t>Омская область</t>
  </si>
  <si>
    <t>Томская область</t>
  </si>
  <si>
    <t>Забайкальский край</t>
  </si>
  <si>
    <t>Приморский край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</si>
  <si>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</si>
  <si>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</si>
  <si>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</si>
  <si>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</si>
  <si>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Российская Федерация</t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</si>
  <si>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</si>
  <si>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</si>
  <si>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</si>
  <si>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</si>
  <si>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</si>
  <si>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</si>
  <si>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</si>
  <si>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</si>
  <si>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Владимирская область</t>
  </si>
  <si>
    <t>Ивановская область</t>
  </si>
  <si>
    <t>Костромская область</t>
  </si>
  <si>
    <t>Смоленская область</t>
  </si>
  <si>
    <t>Тамбовская область</t>
  </si>
  <si>
    <t>Тверская область</t>
  </si>
  <si>
    <t>г.Москва</t>
  </si>
  <si>
    <t>Республика Карелия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</si>
  <si>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</si>
  <si>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</si>
  <si>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</si>
  <si>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</si>
  <si>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</si>
  <si>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</si>
  <si>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</si>
  <si>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Hенецкий авт.округ</t>
  </si>
  <si>
    <t>Республика Адыгея</t>
  </si>
  <si>
    <t>Краснодарский край</t>
  </si>
  <si>
    <t>Республика Дагестан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</si>
  <si>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</si>
  <si>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</si>
  <si>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</si>
  <si>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</si>
  <si>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Удмуртская Республика</t>
  </si>
  <si>
    <t>Чувашская Республика</t>
  </si>
  <si>
    <t>Нижегородская область</t>
  </si>
  <si>
    <t>Саратовская область</t>
  </si>
  <si>
    <t>Курганская область</t>
  </si>
  <si>
    <t>Челябинская область</t>
  </si>
  <si>
    <t>Ханты-Мансийский авт. округ - Югра</t>
  </si>
  <si>
    <t>Ямало-Hенецкий авт. округ</t>
  </si>
  <si>
    <t>Республика Бурятия</t>
  </si>
  <si>
    <t>Алтайский край</t>
  </si>
  <si>
    <t>Новосибирская область</t>
  </si>
  <si>
    <t>Республика Саха (Якутия)</t>
  </si>
  <si>
    <t>Хабаровский край</t>
  </si>
  <si>
    <t>Амурская область</t>
  </si>
  <si>
    <t>Чукотский авт.округ</t>
  </si>
  <si>
    <t>Данные для лиц, относящихся к возрастной категории 39-60</t>
  </si>
  <si>
    <t>Данные для лиц, относящихся к возрастной категории &gt; 60</t>
  </si>
  <si>
    <t>Сведения о первом этапе диспансеризации определенных групп взрослого населения (далее - диспансеризация)</t>
  </si>
  <si>
    <t>Таблица 2000</t>
  </si>
  <si>
    <t>% прошедших данный пункт первого этапа диспансеризации от общекого количества лиц, прошедших диспансеризацию</t>
  </si>
  <si>
    <t>Выявлено заболеваний (подозрение на наличие заболевания</t>
  </si>
  <si>
    <t>% пациентов, у которых выявлено заболевание на данном пункте первого этапа диспансеризации</t>
  </si>
  <si>
    <t>Прошли данный пункт первого этапа диспансеризации (человек)</t>
  </si>
  <si>
    <t>Осмотр фельдшера (акушерки) (для женщин)</t>
  </si>
  <si>
    <t>Взятие мазка с шейки матки на цитологическое исследование (для женщин)</t>
  </si>
  <si>
    <t>Маммография (для женщин)</t>
  </si>
  <si>
    <t>Исследование кала на скрытую кровь</t>
  </si>
  <si>
    <t>Определение уровня простат-специфического антигена в крови (для мужчин)</t>
  </si>
  <si>
    <t>Данные для лиц, относящихся к возрастной категории 21-36</t>
  </si>
  <si>
    <t>C8+C9+C10+C11+C12+C13</t>
  </si>
  <si>
    <t>D8+D9+D10+D11+D12+D13</t>
  </si>
  <si>
    <t>E8+E9+E10+E11+E12+E13</t>
  </si>
  <si>
    <t>F8+F9+F10+F11+F12+F13</t>
  </si>
  <si>
    <t>G8+G9+G10+G11+G12+G13</t>
  </si>
  <si>
    <t>H8+H9+H10+H11+H12+H13</t>
  </si>
  <si>
    <t>I8+I9+I10+I11+I12+I13</t>
  </si>
  <si>
    <t>J8+J9+J10+J11+J12+J13</t>
  </si>
  <si>
    <t>K8+K9+K10+K11+K12+K13</t>
  </si>
  <si>
    <t>C14+C15+C16+C17+C18+C19+C20+C21</t>
  </si>
  <si>
    <t>D14+D15+D16+D17+D18+D19+D20+D21</t>
  </si>
  <si>
    <t>E14+E15+E16+E17+E18+E19+E20+E21</t>
  </si>
  <si>
    <t>F14+F15+F16+F17+F18+F19+F20+F21</t>
  </si>
  <si>
    <t>G14+G15+G16+G17+G18+G19+G20+G21</t>
  </si>
  <si>
    <t>H14+H15+H16+H17+H18+H19+H20+H21</t>
  </si>
  <si>
    <t>I14+I15+I16+I17+I18+I19+I20+I21</t>
  </si>
  <si>
    <t>J14+J15+J16+J17+J18+J19+J20+J21</t>
  </si>
  <si>
    <t>K14+K15+K16+K17+K18+K19+K20+K21</t>
  </si>
  <si>
    <t>C22+C23+C24+C25+C26+C27+C28+C29+C30+C31+C32+C33+C34</t>
  </si>
  <si>
    <t>D22+D23+D24+D25+D26+D27+D28+D29+D30+D31+D32+D33+D34</t>
  </si>
  <si>
    <t>E22+E23+E24+E25+E26+E27+E28+E29+E30+E31+E32+E33+E34</t>
  </si>
  <si>
    <t>F22+F23+F24+F25+F26+F27+F28+F29+F30+F31+F32+F33+F34</t>
  </si>
  <si>
    <t>G22+G23+G24+G25+G26+G27+G28+G29+G30+G31+G32+G33+G34</t>
  </si>
  <si>
    <t>H22+H23+H24+H25+H26+H27+H28+H29+H30+H31+H32+H33+H34</t>
  </si>
  <si>
    <t>I22+I23+I24+I25+I26+I27+I28+I29+I30+I31+I32+I33+I34</t>
  </si>
  <si>
    <t>J22+J23+J24+J25+J26+J27+J28+J29+J30+J31+J32+J33+J34</t>
  </si>
  <si>
    <t>K22+K23+K24+K25+K26+K27+K28+K29+K30+K31+K32+K33+K34</t>
  </si>
  <si>
    <t>Сведения о втором этапе диспансеризации определенных групп взрослого населения</t>
  </si>
  <si>
    <t>Таблица 3000</t>
  </si>
  <si>
    <t>Осмотр (консультация) врача-хирурга/врача-уролога (для мужчин)</t>
  </si>
  <si>
    <t>Осмотр (консультация) врача-хирурга/врача-колопроктолога</t>
  </si>
  <si>
    <t xml:space="preserve">Колоноскопия (ректороманоскопия) </t>
  </si>
  <si>
    <t>Осмотр (консультация) врача-акушера-гинеколога (для женщин)</t>
  </si>
  <si>
    <t>Выявлены показания по результатам первого этапа диспансеризации (человек)</t>
  </si>
  <si>
    <t>Обследовано (человек)</t>
  </si>
  <si>
    <t>% обследованных от числа пациентов, имющих показания к данному исследованию</t>
  </si>
  <si>
    <t>Выявлены заболевания (подозрение на наличие заболевания) случаев</t>
  </si>
  <si>
    <t>% пациентов, у которых выявлено заболевание данным методом исследования</t>
  </si>
  <si>
    <t>D10</t>
  </si>
  <si>
    <t>E10</t>
  </si>
  <si>
    <t>D11</t>
  </si>
  <si>
    <t>E11</t>
  </si>
  <si>
    <t>D12</t>
  </si>
  <si>
    <t>E12</t>
  </si>
  <si>
    <t>D13</t>
  </si>
  <si>
    <t>E13</t>
  </si>
  <si>
    <t>D14</t>
  </si>
  <si>
    <t>E14</t>
  </si>
  <si>
    <t>D15</t>
  </si>
  <si>
    <t>E15</t>
  </si>
  <si>
    <t>D17</t>
  </si>
  <si>
    <t>D18</t>
  </si>
  <si>
    <t>E18</t>
  </si>
  <si>
    <t>E17</t>
  </si>
  <si>
    <t>D19</t>
  </si>
  <si>
    <t>E19</t>
  </si>
  <si>
    <t>D20</t>
  </si>
  <si>
    <t>E20</t>
  </si>
  <si>
    <t>D21</t>
  </si>
  <si>
    <t>E21</t>
  </si>
  <si>
    <t>D22</t>
  </si>
  <si>
    <t>E22</t>
  </si>
  <si>
    <t>D23</t>
  </si>
  <si>
    <t>E23</t>
  </si>
  <si>
    <t>D26</t>
  </si>
  <si>
    <t>E26</t>
  </si>
  <si>
    <t>D27</t>
  </si>
  <si>
    <t>E27</t>
  </si>
  <si>
    <t>F10</t>
  </si>
  <si>
    <t>F11</t>
  </si>
  <si>
    <t>F12</t>
  </si>
  <si>
    <t>F13</t>
  </si>
  <si>
    <t>F14</t>
  </si>
  <si>
    <t>F15</t>
  </si>
  <si>
    <t>F17</t>
  </si>
  <si>
    <t>F18</t>
  </si>
  <si>
    <t>F19</t>
  </si>
  <si>
    <t>МУЖЧИНЫ</t>
  </si>
  <si>
    <t>ЖЕНЩИНЫ</t>
  </si>
  <si>
    <t>C15</t>
  </si>
  <si>
    <t>C18</t>
  </si>
  <si>
    <t>F20</t>
  </si>
  <si>
    <t>F21</t>
  </si>
  <si>
    <t>I13</t>
  </si>
  <si>
    <t>I15</t>
  </si>
  <si>
    <t>I17</t>
  </si>
  <si>
    <t>I18</t>
  </si>
  <si>
    <t>I19</t>
  </si>
  <si>
    <t>I20</t>
  </si>
  <si>
    <t>I21</t>
  </si>
  <si>
    <t>G13</t>
  </si>
  <si>
    <t>G15</t>
  </si>
  <si>
    <t>G17</t>
  </si>
  <si>
    <t>G18</t>
  </si>
  <si>
    <t>G19</t>
  </si>
  <si>
    <t>G20</t>
  </si>
  <si>
    <t>G21</t>
  </si>
  <si>
    <t>H13</t>
  </si>
  <si>
    <t>H15</t>
  </si>
  <si>
    <t>H17</t>
  </si>
  <si>
    <t>H18</t>
  </si>
  <si>
    <t>H19</t>
  </si>
  <si>
    <t>H20</t>
  </si>
  <si>
    <t>H21</t>
  </si>
  <si>
    <t>Код по МКБ-10</t>
  </si>
  <si>
    <t>ОКРУГ РФ</t>
  </si>
  <si>
    <t>пищевода</t>
  </si>
  <si>
    <t>желудка</t>
  </si>
  <si>
    <t>ободочной кишки</t>
  </si>
  <si>
    <t>прямой кишки, ректосигмоидного соединения, заднего прохода (ануса) и анального канала</t>
  </si>
  <si>
    <t>поджелудочной железы</t>
  </si>
  <si>
    <t>трахеи, бронхов и легкого</t>
  </si>
  <si>
    <t>молочной железы</t>
  </si>
  <si>
    <t>предстательной железы</t>
  </si>
  <si>
    <t>почки (кроме почечной лоханки)</t>
  </si>
  <si>
    <t>ИТОГО</t>
  </si>
  <si>
    <t>Злокачественные новообразования:</t>
  </si>
  <si>
    <t>С00-D48</t>
  </si>
  <si>
    <t>С16</t>
  </si>
  <si>
    <t>С19-С21</t>
  </si>
  <si>
    <t>С25</t>
  </si>
  <si>
    <t>С33, 34</t>
  </si>
  <si>
    <t>C50</t>
  </si>
  <si>
    <t>C61</t>
  </si>
  <si>
    <t>С64</t>
  </si>
  <si>
    <t>I25</t>
  </si>
  <si>
    <t>шейки матки</t>
  </si>
  <si>
    <t>тела матки</t>
  </si>
  <si>
    <t>яичника</t>
  </si>
  <si>
    <t>C53</t>
  </si>
  <si>
    <t>C54</t>
  </si>
  <si>
    <t>C56</t>
  </si>
  <si>
    <t>G22</t>
  </si>
  <si>
    <t>G23</t>
  </si>
  <si>
    <t>G24</t>
  </si>
  <si>
    <t>G25</t>
  </si>
  <si>
    <t>G27</t>
  </si>
  <si>
    <t>Данные для лиц, относящихся к возрастной категории &gt; 60 лет</t>
  </si>
  <si>
    <t>H22</t>
  </si>
  <si>
    <t>H23</t>
  </si>
  <si>
    <t>H24</t>
  </si>
  <si>
    <t>H25</t>
  </si>
  <si>
    <t>H27</t>
  </si>
  <si>
    <t>F26</t>
  </si>
  <si>
    <t>F27</t>
  </si>
  <si>
    <t>I22</t>
  </si>
  <si>
    <t>I23</t>
  </si>
  <si>
    <t>I24</t>
  </si>
  <si>
    <t>I27</t>
  </si>
  <si>
    <t>Сведения о выявленных подозрениях на наличие заболеваний (случаев)</t>
  </si>
  <si>
    <t>Таблица 6000</t>
  </si>
  <si>
    <t/>
  </si>
  <si>
    <t>Дата последней подачи данных</t>
  </si>
  <si>
    <t>D13+G13</t>
  </si>
  <si>
    <t>D15+G15</t>
  </si>
  <si>
    <t>D17+G17</t>
  </si>
  <si>
    <t>D18+G18</t>
  </si>
  <si>
    <t>D19+G19</t>
  </si>
  <si>
    <t>D20+G20</t>
  </si>
  <si>
    <t>D21+G21</t>
  </si>
  <si>
    <t>D27+G27</t>
  </si>
  <si>
    <t>E13+H13</t>
  </si>
  <si>
    <t>E15+H15</t>
  </si>
  <si>
    <t>E17+H17</t>
  </si>
  <si>
    <t>E18+H18</t>
  </si>
  <si>
    <t>E19+H19</t>
  </si>
  <si>
    <t>E20+H20</t>
  </si>
  <si>
    <t>E21+H21</t>
  </si>
  <si>
    <t>E27+H27</t>
  </si>
  <si>
    <t>F13+I13</t>
  </si>
  <si>
    <t>F15+I15</t>
  </si>
  <si>
    <t>F17+I17</t>
  </si>
  <si>
    <t>F18+I18</t>
  </si>
  <si>
    <t>F19+I19</t>
  </si>
  <si>
    <t>F20+I20</t>
  </si>
  <si>
    <t>F21+I21</t>
  </si>
  <si>
    <t>F27+I27</t>
  </si>
  <si>
    <t>15.01.2015</t>
  </si>
  <si>
    <t>24.01.2015</t>
  </si>
  <si>
    <t>20.01.2015</t>
  </si>
  <si>
    <t>16.01.2015</t>
  </si>
  <si>
    <t>22.01.2015</t>
  </si>
  <si>
    <t>17.01.2015</t>
  </si>
  <si>
    <t>19.01.2015</t>
  </si>
  <si>
    <t>23.01.2015</t>
  </si>
  <si>
    <t>13.01.2015</t>
  </si>
  <si>
    <t>21.01.2015</t>
  </si>
  <si>
    <t>26.01.2015</t>
  </si>
  <si>
    <t>14.01.2015</t>
  </si>
  <si>
    <t>27.01.2015</t>
  </si>
  <si>
    <t>31.12.2014</t>
  </si>
  <si>
    <t>30.01.2015</t>
  </si>
  <si>
    <t xml:space="preserve">    Белгородская область</t>
  </si>
  <si>
    <t xml:space="preserve">    Брянская область</t>
  </si>
  <si>
    <t xml:space="preserve">    Владимирская область</t>
  </si>
  <si>
    <t xml:space="preserve">    Воронежская область</t>
  </si>
  <si>
    <t xml:space="preserve">    Ивановская область</t>
  </si>
  <si>
    <t xml:space="preserve">    Калужская область</t>
  </si>
  <si>
    <t xml:space="preserve">    Костромская область</t>
  </si>
  <si>
    <t xml:space="preserve">    Курская область</t>
  </si>
  <si>
    <t xml:space="preserve">    Липецкая область</t>
  </si>
  <si>
    <t xml:space="preserve">    Московская область</t>
  </si>
  <si>
    <t xml:space="preserve">    Орловская область</t>
  </si>
  <si>
    <t xml:space="preserve">    Рязанская область</t>
  </si>
  <si>
    <t xml:space="preserve">    Смоленская область</t>
  </si>
  <si>
    <t xml:space="preserve">    Тамбовская область</t>
  </si>
  <si>
    <t xml:space="preserve">    Тверская область</t>
  </si>
  <si>
    <t xml:space="preserve">    Тульская область</t>
  </si>
  <si>
    <t xml:space="preserve">    Ярославская область</t>
  </si>
  <si>
    <t xml:space="preserve">    Москва</t>
  </si>
  <si>
    <t xml:space="preserve">    Республика Карелия</t>
  </si>
  <si>
    <t xml:space="preserve">    Республика Коми</t>
  </si>
  <si>
    <t xml:space="preserve">    Архангельская область</t>
  </si>
  <si>
    <t xml:space="preserve">    Вологодская область</t>
  </si>
  <si>
    <t xml:space="preserve">    Калининградская область</t>
  </si>
  <si>
    <t xml:space="preserve">    Ленинградская область</t>
  </si>
  <si>
    <t xml:space="preserve">    Мурманская область</t>
  </si>
  <si>
    <t xml:space="preserve">    Новгородская область</t>
  </si>
  <si>
    <t xml:space="preserve">    Псковская область</t>
  </si>
  <si>
    <t xml:space="preserve">    Санкт-Петербург</t>
  </si>
  <si>
    <t xml:space="preserve">    Ненецкий автономный округ</t>
  </si>
  <si>
    <t xml:space="preserve">    Республика Адыгея</t>
  </si>
  <si>
    <t xml:space="preserve">    Республика Калмыкия</t>
  </si>
  <si>
    <t xml:space="preserve">    Краснодарский край</t>
  </si>
  <si>
    <t xml:space="preserve">    Астраханская область</t>
  </si>
  <si>
    <t xml:space="preserve">    Волгоградская область</t>
  </si>
  <si>
    <t xml:space="preserve">    Ростовская область</t>
  </si>
  <si>
    <t xml:space="preserve">    Республика Дагестан</t>
  </si>
  <si>
    <t xml:space="preserve">    Республика Ингушетия</t>
  </si>
  <si>
    <t xml:space="preserve">    Кабардино-Балкарская республика</t>
  </si>
  <si>
    <t xml:space="preserve">    Карачаево-Черкесская республика</t>
  </si>
  <si>
    <t xml:space="preserve">    Республика Северная Осетия-Алания</t>
  </si>
  <si>
    <t xml:space="preserve">    Чеченская республика</t>
  </si>
  <si>
    <t xml:space="preserve">    Ставропольский край</t>
  </si>
  <si>
    <t xml:space="preserve">    Республика Башкортостан</t>
  </si>
  <si>
    <t xml:space="preserve">    Республика Марий Эл</t>
  </si>
  <si>
    <t xml:space="preserve">    Республика Мордовия</t>
  </si>
  <si>
    <t xml:space="preserve">    Республика Татарстан</t>
  </si>
  <si>
    <t xml:space="preserve">    Удмуртская республика</t>
  </si>
  <si>
    <t xml:space="preserve">    Чувашская республика</t>
  </si>
  <si>
    <t xml:space="preserve">    Кировская область</t>
  </si>
  <si>
    <t xml:space="preserve">    Нижегородская область</t>
  </si>
  <si>
    <t xml:space="preserve">    Оренбургская область</t>
  </si>
  <si>
    <t xml:space="preserve">    Пензенская область</t>
  </si>
  <si>
    <t xml:space="preserve">    Пермский край</t>
  </si>
  <si>
    <t xml:space="preserve">    Самарская область</t>
  </si>
  <si>
    <t xml:space="preserve">    Саратовская область</t>
  </si>
  <si>
    <t xml:space="preserve">    Ульяновская область</t>
  </si>
  <si>
    <t xml:space="preserve">    Курганская область</t>
  </si>
  <si>
    <t xml:space="preserve">    Свердловская область</t>
  </si>
  <si>
    <t xml:space="preserve">    Тюменская область</t>
  </si>
  <si>
    <t xml:space="preserve">    Челябинская область</t>
  </si>
  <si>
    <t xml:space="preserve">    Ханты-Мансийский авт. округ-Югра</t>
  </si>
  <si>
    <t xml:space="preserve">    Ямало-Ненецкий автономный округ</t>
  </si>
  <si>
    <t xml:space="preserve">    Республика Бурятия</t>
  </si>
  <si>
    <t xml:space="preserve">    Республика Алтай</t>
  </si>
  <si>
    <t xml:space="preserve">    Республика Тыва</t>
  </si>
  <si>
    <t xml:space="preserve">    Республика Хакасия</t>
  </si>
  <si>
    <t xml:space="preserve">    Алтайский край</t>
  </si>
  <si>
    <t xml:space="preserve">    Красноярский край</t>
  </si>
  <si>
    <t xml:space="preserve">    Иркутская область</t>
  </si>
  <si>
    <t xml:space="preserve">    Кемеровская область</t>
  </si>
  <si>
    <t xml:space="preserve">    Новосибирская область</t>
  </si>
  <si>
    <t xml:space="preserve">    Омская область</t>
  </si>
  <si>
    <t xml:space="preserve">    Томская область</t>
  </si>
  <si>
    <t xml:space="preserve">    Забайкальский край</t>
  </si>
  <si>
    <t xml:space="preserve">    Республика Саха (Якутия)</t>
  </si>
  <si>
    <t xml:space="preserve">    Приморский край</t>
  </si>
  <si>
    <t xml:space="preserve">    Хабаровский край</t>
  </si>
  <si>
    <t xml:space="preserve">    Амурская область</t>
  </si>
  <si>
    <t xml:space="preserve">    Камчатский край</t>
  </si>
  <si>
    <t xml:space="preserve">    Магаданская область</t>
  </si>
  <si>
    <t xml:space="preserve">    Сахалинская область</t>
  </si>
  <si>
    <t xml:space="preserve">    Еврейская автономная область</t>
  </si>
  <si>
    <t xml:space="preserve">    Чукотский автономный округ</t>
  </si>
  <si>
    <t>17.02.2015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</si>
</sst>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\-yy"/>
    <numFmt numFmtId="165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A4EA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 style="thick"/>
      <top style="double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/>
      <bottom style="double"/>
    </border>
    <border>
      <left/>
      <right/>
      <top style="thin"/>
      <bottom/>
    </border>
    <border>
      <left style="double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theme="1"/>
      </left>
      <right/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31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 wrapText="1"/>
    </xf>
    <xf numFmtId="0" fontId="0" fillId="39" borderId="10" xfId="0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7" fillId="31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46" fillId="41" borderId="12" xfId="0" applyFont="1" applyFill="1" applyBorder="1" applyAlignment="1">
      <alignment horizontal="center" vertical="center" wrapText="1"/>
    </xf>
    <xf numFmtId="0" fontId="46" fillId="31" borderId="12" xfId="0" applyFont="1" applyFill="1" applyBorder="1" applyAlignment="1">
      <alignment horizontal="center" vertical="center" wrapText="1"/>
    </xf>
    <xf numFmtId="0" fontId="46" fillId="40" borderId="12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7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40" borderId="10" xfId="0" applyFont="1" applyFill="1" applyBorder="1" applyAlignment="1">
      <alignment horizontal="center" vertical="center" wrapText="1"/>
    </xf>
    <xf numFmtId="0" fontId="45" fillId="40" borderId="14" xfId="0" applyFont="1" applyFill="1" applyBorder="1" applyAlignment="1">
      <alignment horizontal="center" vertical="center" wrapText="1"/>
    </xf>
    <xf numFmtId="0" fontId="47" fillId="40" borderId="15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40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25" xfId="0" applyBorder="1" applyAlignment="1">
      <alignment/>
    </xf>
    <xf numFmtId="0" fontId="44" fillId="42" borderId="10" xfId="0" applyFont="1" applyFill="1" applyBorder="1" applyAlignment="1">
      <alignment horizontal="center" vertical="center"/>
    </xf>
    <xf numFmtId="9" fontId="44" fillId="42" borderId="10" xfId="55" applyFont="1" applyFill="1" applyBorder="1" applyAlignment="1">
      <alignment horizontal="center" vertical="center"/>
    </xf>
    <xf numFmtId="0" fontId="44" fillId="42" borderId="10" xfId="0" applyFont="1" applyFill="1" applyBorder="1" applyAlignment="1">
      <alignment horizontal="center"/>
    </xf>
    <xf numFmtId="9" fontId="44" fillId="42" borderId="10" xfId="55" applyFont="1" applyFill="1" applyBorder="1" applyAlignment="1">
      <alignment horizontal="center"/>
    </xf>
    <xf numFmtId="0" fontId="0" fillId="42" borderId="0" xfId="0" applyFill="1" applyAlignment="1">
      <alignment/>
    </xf>
    <xf numFmtId="0" fontId="49" fillId="43" borderId="10" xfId="0" applyFont="1" applyFill="1" applyBorder="1" applyAlignment="1">
      <alignment/>
    </xf>
    <xf numFmtId="9" fontId="8" fillId="43" borderId="10" xfId="55" applyFont="1" applyFill="1" applyBorder="1" applyAlignment="1">
      <alignment horizontal="center" vertical="center" wrapText="1"/>
    </xf>
    <xf numFmtId="0" fontId="0" fillId="43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31" borderId="10" xfId="0" applyFont="1" applyFill="1" applyBorder="1" applyAlignment="1">
      <alignment horizontal="center" vertical="center"/>
    </xf>
    <xf numFmtId="9" fontId="44" fillId="0" borderId="10" xfId="55" applyFont="1" applyFill="1" applyBorder="1" applyAlignment="1">
      <alignment horizontal="center" vertical="center"/>
    </xf>
    <xf numFmtId="10" fontId="44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25" xfId="0" applyFont="1" applyFill="1" applyBorder="1" applyAlignment="1">
      <alignment/>
    </xf>
    <xf numFmtId="0" fontId="44" fillId="0" borderId="25" xfId="0" applyFont="1" applyBorder="1" applyAlignment="1">
      <alignment/>
    </xf>
    <xf numFmtId="0" fontId="45" fillId="0" borderId="0" xfId="0" applyFont="1" applyFill="1" applyBorder="1" applyAlignment="1">
      <alignment/>
    </xf>
    <xf numFmtId="9" fontId="44" fillId="42" borderId="10" xfId="55" applyFont="1" applyFill="1" applyBorder="1" applyAlignment="1">
      <alignment horizontal="center" vertical="center"/>
    </xf>
    <xf numFmtId="10" fontId="44" fillId="42" borderId="10" xfId="0" applyNumberFormat="1" applyFont="1" applyFill="1" applyBorder="1" applyAlignment="1">
      <alignment horizontal="center" vertical="center"/>
    </xf>
    <xf numFmtId="0" fontId="44" fillId="4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0" fontId="44" fillId="42" borderId="10" xfId="0" applyNumberFormat="1" applyFont="1" applyFill="1" applyBorder="1" applyAlignment="1">
      <alignment horizontal="center"/>
    </xf>
    <xf numFmtId="0" fontId="44" fillId="43" borderId="10" xfId="0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10" fontId="44" fillId="43" borderId="10" xfId="0" applyNumberFormat="1" applyFont="1" applyFill="1" applyBorder="1" applyAlignment="1">
      <alignment horizontal="center" vertical="center"/>
    </xf>
    <xf numFmtId="0" fontId="0" fillId="44" borderId="0" xfId="0" applyFill="1" applyAlignment="1">
      <alignment/>
    </xf>
    <xf numFmtId="0" fontId="2" fillId="38" borderId="12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45" fillId="37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10" fontId="44" fillId="0" borderId="0" xfId="0" applyNumberFormat="1" applyFont="1" applyFill="1" applyBorder="1" applyAlignment="1">
      <alignment horizontal="center" vertical="center"/>
    </xf>
    <xf numFmtId="9" fontId="44" fillId="0" borderId="10" xfId="55" applyFont="1" applyFill="1" applyBorder="1" applyAlignment="1">
      <alignment horizontal="center" vertical="center"/>
    </xf>
    <xf numFmtId="10" fontId="44" fillId="0" borderId="10" xfId="0" applyNumberFormat="1" applyFont="1" applyFill="1" applyBorder="1" applyAlignment="1">
      <alignment horizontal="center" vertical="center"/>
    </xf>
    <xf numFmtId="9" fontId="44" fillId="43" borderId="10" xfId="55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7" fillId="42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0" fontId="2" fillId="41" borderId="10" xfId="0" applyFont="1" applyFill="1" applyBorder="1" applyAlignment="1">
      <alignment horizontal="center" vertical="center" wrapText="1"/>
    </xf>
    <xf numFmtId="0" fontId="45" fillId="41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49" fillId="43" borderId="10" xfId="0" applyFont="1" applyFill="1" applyBorder="1" applyAlignment="1">
      <alignment horizontal="left" vertical="center"/>
    </xf>
    <xf numFmtId="0" fontId="44" fillId="43" borderId="26" xfId="0" applyFont="1" applyFill="1" applyBorder="1" applyAlignment="1">
      <alignment horizontal="center" vertical="center"/>
    </xf>
    <xf numFmtId="0" fontId="44" fillId="43" borderId="26" xfId="0" applyFont="1" applyFill="1" applyBorder="1" applyAlignment="1">
      <alignment horizontal="center" vertical="center"/>
    </xf>
    <xf numFmtId="0" fontId="44" fillId="42" borderId="10" xfId="0" applyFont="1" applyFill="1" applyBorder="1" applyAlignment="1">
      <alignment horizontal="center" vertical="center"/>
    </xf>
    <xf numFmtId="0" fontId="44" fillId="43" borderId="26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43" borderId="0" xfId="0" applyFont="1" applyFill="1" applyAlignment="1">
      <alignment horizontal="center" vertical="center"/>
    </xf>
    <xf numFmtId="0" fontId="44" fillId="42" borderId="0" xfId="0" applyFont="1" applyFill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47" fillId="42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5" fillId="0" borderId="25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44" fillId="39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9" fontId="8" fillId="43" borderId="10" xfId="55" applyFont="1" applyFill="1" applyBorder="1" applyAlignment="1">
      <alignment horizontal="center" vertical="center" wrapText="1"/>
    </xf>
    <xf numFmtId="0" fontId="44" fillId="42" borderId="10" xfId="0" applyFont="1" applyFill="1" applyBorder="1" applyAlignment="1">
      <alignment horizontal="center" vertical="center"/>
    </xf>
    <xf numFmtId="9" fontId="44" fillId="42" borderId="10" xfId="55" applyFont="1" applyFill="1" applyBorder="1" applyAlignment="1">
      <alignment horizontal="center" vertical="center"/>
    </xf>
    <xf numFmtId="10" fontId="44" fillId="42" borderId="10" xfId="0" applyNumberFormat="1" applyFont="1" applyFill="1" applyBorder="1" applyAlignment="1">
      <alignment horizontal="center" vertical="center"/>
    </xf>
    <xf numFmtId="9" fontId="44" fillId="0" borderId="10" xfId="55" applyFont="1" applyFill="1" applyBorder="1" applyAlignment="1">
      <alignment horizontal="center" vertical="center"/>
    </xf>
    <xf numFmtId="10" fontId="44" fillId="0" borderId="10" xfId="0" applyNumberFormat="1" applyFont="1" applyFill="1" applyBorder="1" applyAlignment="1">
      <alignment horizontal="center" vertical="center"/>
    </xf>
    <xf numFmtId="0" fontId="50" fillId="0" borderId="28" xfId="0" applyFont="1" applyBorder="1" applyAlignment="1">
      <alignment horizontal="left" vertical="center"/>
    </xf>
    <xf numFmtId="0" fontId="49" fillId="43" borderId="28" xfId="0" applyFont="1" applyFill="1" applyBorder="1" applyAlignment="1">
      <alignment horizontal="left" vertical="center"/>
    </xf>
    <xf numFmtId="0" fontId="47" fillId="42" borderId="28" xfId="0" applyFont="1" applyFill="1" applyBorder="1" applyAlignment="1">
      <alignment horizontal="left" vertical="center"/>
    </xf>
    <xf numFmtId="0" fontId="44" fillId="31" borderId="12" xfId="0" applyFont="1" applyFill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wrapText="1"/>
    </xf>
    <xf numFmtId="0" fontId="45" fillId="0" borderId="28" xfId="0" applyFont="1" applyFill="1" applyBorder="1" applyAlignment="1">
      <alignment/>
    </xf>
    <xf numFmtId="0" fontId="47" fillId="42" borderId="28" xfId="0" applyFont="1" applyFill="1" applyBorder="1" applyAlignment="1">
      <alignment/>
    </xf>
    <xf numFmtId="0" fontId="45" fillId="0" borderId="28" xfId="0" applyFont="1" applyFill="1" applyBorder="1" applyAlignment="1">
      <alignment horizontal="left"/>
    </xf>
    <xf numFmtId="0" fontId="44" fillId="42" borderId="12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wrapText="1"/>
    </xf>
    <xf numFmtId="0" fontId="45" fillId="0" borderId="28" xfId="0" applyFont="1" applyFill="1" applyBorder="1" applyAlignment="1">
      <alignment/>
    </xf>
    <xf numFmtId="0" fontId="47" fillId="42" borderId="28" xfId="0" applyFont="1" applyFill="1" applyBorder="1" applyAlignment="1">
      <alignment horizontal="left" vertical="center"/>
    </xf>
    <xf numFmtId="0" fontId="45" fillId="0" borderId="28" xfId="0" applyFont="1" applyFill="1" applyBorder="1" applyAlignment="1">
      <alignment horizontal="left"/>
    </xf>
    <xf numFmtId="0" fontId="45" fillId="44" borderId="28" xfId="0" applyFont="1" applyFill="1" applyBorder="1" applyAlignment="1">
      <alignment/>
    </xf>
    <xf numFmtId="0" fontId="45" fillId="0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7" fillId="42" borderId="28" xfId="0" applyFont="1" applyFill="1" applyBorder="1" applyAlignment="1">
      <alignment horizontal="left" vertical="center"/>
    </xf>
    <xf numFmtId="0" fontId="44" fillId="42" borderId="12" xfId="0" applyFont="1" applyFill="1" applyBorder="1" applyAlignment="1">
      <alignment horizontal="center" vertical="center"/>
    </xf>
    <xf numFmtId="9" fontId="44" fillId="42" borderId="12" xfId="55" applyFont="1" applyFill="1" applyBorder="1" applyAlignment="1">
      <alignment horizontal="center" vertical="center"/>
    </xf>
    <xf numFmtId="10" fontId="44" fillId="42" borderId="12" xfId="0" applyNumberFormat="1" applyFont="1" applyFill="1" applyBorder="1" applyAlignment="1">
      <alignment horizontal="center" vertical="center"/>
    </xf>
    <xf numFmtId="9" fontId="44" fillId="0" borderId="12" xfId="55" applyFont="1" applyFill="1" applyBorder="1" applyAlignment="1">
      <alignment horizontal="center" vertical="center"/>
    </xf>
    <xf numFmtId="10" fontId="44" fillId="0" borderId="12" xfId="0" applyNumberFormat="1" applyFont="1" applyFill="1" applyBorder="1" applyAlignment="1">
      <alignment horizontal="center" vertical="center"/>
    </xf>
    <xf numFmtId="0" fontId="45" fillId="45" borderId="28" xfId="0" applyFont="1" applyFill="1" applyBorder="1" applyAlignment="1">
      <alignment horizontal="left" vertical="center"/>
    </xf>
    <xf numFmtId="10" fontId="44" fillId="45" borderId="12" xfId="0" applyNumberFormat="1" applyFont="1" applyFill="1" applyBorder="1" applyAlignment="1">
      <alignment horizontal="center" vertical="center"/>
    </xf>
    <xf numFmtId="1" fontId="8" fillId="43" borderId="10" xfId="0" applyNumberFormat="1" applyFont="1" applyFill="1" applyBorder="1" applyAlignment="1">
      <alignment horizontal="center" vertical="center" wrapText="1"/>
    </xf>
    <xf numFmtId="9" fontId="44" fillId="45" borderId="10" xfId="55" applyFont="1" applyFill="1" applyBorder="1" applyAlignment="1">
      <alignment horizontal="center" vertical="center"/>
    </xf>
    <xf numFmtId="0" fontId="45" fillId="45" borderId="10" xfId="0" applyFont="1" applyFill="1" applyBorder="1" applyAlignment="1">
      <alignment/>
    </xf>
    <xf numFmtId="1" fontId="8" fillId="43" borderId="10" xfId="0" applyNumberFormat="1" applyFont="1" applyFill="1" applyBorder="1" applyAlignment="1">
      <alignment horizontal="center" vertical="center" wrapText="1"/>
    </xf>
    <xf numFmtId="1" fontId="44" fillId="43" borderId="10" xfId="0" applyNumberFormat="1" applyFont="1" applyFill="1" applyBorder="1" applyAlignment="1">
      <alignment horizontal="center" vertical="center"/>
    </xf>
    <xf numFmtId="10" fontId="44" fillId="42" borderId="10" xfId="0" applyNumberFormat="1" applyFont="1" applyFill="1" applyBorder="1" applyAlignment="1">
      <alignment horizontal="center" vertical="center"/>
    </xf>
    <xf numFmtId="0" fontId="45" fillId="45" borderId="28" xfId="0" applyFont="1" applyFill="1" applyBorder="1" applyAlignment="1">
      <alignment/>
    </xf>
    <xf numFmtId="10" fontId="44" fillId="45" borderId="10" xfId="0" applyNumberFormat="1" applyFont="1" applyFill="1" applyBorder="1" applyAlignment="1">
      <alignment horizontal="center" vertical="center"/>
    </xf>
    <xf numFmtId="0" fontId="0" fillId="45" borderId="0" xfId="0" applyFill="1" applyAlignment="1">
      <alignment/>
    </xf>
    <xf numFmtId="9" fontId="45" fillId="42" borderId="12" xfId="55" applyFont="1" applyFill="1" applyBorder="1" applyAlignment="1">
      <alignment horizontal="center" vertical="center"/>
    </xf>
    <xf numFmtId="0" fontId="45" fillId="42" borderId="12" xfId="0" applyFont="1" applyFill="1" applyBorder="1" applyAlignment="1">
      <alignment horizontal="center" vertical="center"/>
    </xf>
    <xf numFmtId="9" fontId="44" fillId="0" borderId="12" xfId="55" applyFont="1" applyFill="1" applyBorder="1" applyAlignment="1">
      <alignment horizontal="center" vertical="center"/>
    </xf>
    <xf numFmtId="9" fontId="45" fillId="0" borderId="12" xfId="55" applyFont="1" applyFill="1" applyBorder="1" applyAlignment="1">
      <alignment horizontal="center" vertical="center"/>
    </xf>
    <xf numFmtId="9" fontId="44" fillId="45" borderId="12" xfId="55" applyFont="1" applyFill="1" applyBorder="1" applyAlignment="1">
      <alignment horizontal="center" vertical="center"/>
    </xf>
    <xf numFmtId="9" fontId="45" fillId="45" borderId="12" xfId="55" applyFont="1" applyFill="1" applyBorder="1" applyAlignment="1">
      <alignment horizontal="center" vertical="center"/>
    </xf>
    <xf numFmtId="0" fontId="0" fillId="46" borderId="0" xfId="0" applyFill="1" applyAlignment="1">
      <alignment/>
    </xf>
    <xf numFmtId="0" fontId="2" fillId="42" borderId="10" xfId="0" applyFont="1" applyFill="1" applyBorder="1" applyAlignment="1">
      <alignment horizontal="center" vertical="center" wrapText="1"/>
    </xf>
    <xf numFmtId="1" fontId="2" fillId="42" borderId="10" xfId="0" applyNumberFormat="1" applyFont="1" applyFill="1" applyBorder="1" applyAlignment="1">
      <alignment horizontal="center" vertical="center" wrapText="1"/>
    </xf>
    <xf numFmtId="0" fontId="44" fillId="47" borderId="0" xfId="0" applyFont="1" applyFill="1" applyAlignment="1">
      <alignment horizontal="center" vertical="center"/>
    </xf>
    <xf numFmtId="0" fontId="2" fillId="45" borderId="10" xfId="0" applyFont="1" applyFill="1" applyBorder="1" applyAlignment="1">
      <alignment horizontal="center" vertical="center" wrapText="1"/>
    </xf>
    <xf numFmtId="0" fontId="44" fillId="45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5" fillId="47" borderId="28" xfId="0" applyFont="1" applyFill="1" applyBorder="1" applyAlignment="1">
      <alignment horizontal="left" vertical="center"/>
    </xf>
    <xf numFmtId="10" fontId="44" fillId="47" borderId="12" xfId="0" applyNumberFormat="1" applyFont="1" applyFill="1" applyBorder="1" applyAlignment="1">
      <alignment horizontal="center" vertical="center"/>
    </xf>
    <xf numFmtId="0" fontId="0" fillId="47" borderId="0" xfId="0" applyFill="1" applyAlignment="1">
      <alignment/>
    </xf>
    <xf numFmtId="9" fontId="44" fillId="47" borderId="10" xfId="55" applyFont="1" applyFill="1" applyBorder="1" applyAlignment="1">
      <alignment horizontal="center" vertical="center"/>
    </xf>
    <xf numFmtId="10" fontId="44" fillId="47" borderId="10" xfId="0" applyNumberFormat="1" applyFont="1" applyFill="1" applyBorder="1" applyAlignment="1">
      <alignment horizontal="center" vertical="center"/>
    </xf>
    <xf numFmtId="0" fontId="45" fillId="47" borderId="10" xfId="0" applyFont="1" applyFill="1" applyBorder="1" applyAlignment="1">
      <alignment/>
    </xf>
    <xf numFmtId="9" fontId="44" fillId="47" borderId="12" xfId="55" applyFont="1" applyFill="1" applyBorder="1" applyAlignment="1">
      <alignment horizontal="center" vertical="center"/>
    </xf>
    <xf numFmtId="0" fontId="2" fillId="47" borderId="10" xfId="0" applyFont="1" applyFill="1" applyBorder="1" applyAlignment="1">
      <alignment horizontal="center" vertical="center" wrapText="1"/>
    </xf>
    <xf numFmtId="0" fontId="0" fillId="42" borderId="0" xfId="0" applyFill="1" applyBorder="1" applyAlignment="1">
      <alignment/>
    </xf>
    <xf numFmtId="0" fontId="2" fillId="46" borderId="10" xfId="0" applyFont="1" applyFill="1" applyBorder="1" applyAlignment="1">
      <alignment horizontal="center" vertical="center" wrapText="1"/>
    </xf>
    <xf numFmtId="0" fontId="45" fillId="46" borderId="10" xfId="0" applyFont="1" applyFill="1" applyBorder="1" applyAlignment="1">
      <alignment horizontal="left" vertical="center"/>
    </xf>
    <xf numFmtId="9" fontId="44" fillId="46" borderId="10" xfId="55" applyFont="1" applyFill="1" applyBorder="1" applyAlignment="1">
      <alignment horizontal="center" vertical="center"/>
    </xf>
    <xf numFmtId="10" fontId="44" fillId="46" borderId="10" xfId="0" applyNumberFormat="1" applyFont="1" applyFill="1" applyBorder="1" applyAlignment="1">
      <alignment horizontal="center" vertical="center"/>
    </xf>
    <xf numFmtId="0" fontId="44" fillId="46" borderId="0" xfId="0" applyFont="1" applyFill="1" applyAlignment="1">
      <alignment horizontal="center" vertical="center"/>
    </xf>
    <xf numFmtId="0" fontId="45" fillId="15" borderId="10" xfId="0" applyFont="1" applyFill="1" applyBorder="1" applyAlignment="1">
      <alignment horizontal="left" vertical="center"/>
    </xf>
    <xf numFmtId="0" fontId="2" fillId="15" borderId="10" xfId="0" applyFont="1" applyFill="1" applyBorder="1" applyAlignment="1">
      <alignment horizontal="center" vertical="center" wrapText="1"/>
    </xf>
    <xf numFmtId="9" fontId="44" fillId="15" borderId="10" xfId="55" applyFont="1" applyFill="1" applyBorder="1" applyAlignment="1">
      <alignment horizontal="center" vertical="center"/>
    </xf>
    <xf numFmtId="10" fontId="44" fillId="15" borderId="10" xfId="0" applyNumberFormat="1" applyFont="1" applyFill="1" applyBorder="1" applyAlignment="1">
      <alignment horizontal="center" vertical="center"/>
    </xf>
    <xf numFmtId="0" fontId="44" fillId="15" borderId="0" xfId="0" applyFont="1" applyFill="1" applyAlignment="1">
      <alignment horizontal="center" vertical="center"/>
    </xf>
    <xf numFmtId="9" fontId="44" fillId="44" borderId="12" xfId="55" applyFont="1" applyFill="1" applyBorder="1" applyAlignment="1">
      <alignment horizontal="center" vertical="center"/>
    </xf>
    <xf numFmtId="10" fontId="44" fillId="44" borderId="12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4" fontId="44" fillId="0" borderId="0" xfId="0" applyNumberFormat="1" applyFont="1" applyFill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14" fontId="2" fillId="0" borderId="30" xfId="0" applyNumberFormat="1" applyFont="1" applyFill="1" applyBorder="1" applyAlignment="1">
      <alignment horizontal="center" vertical="center" wrapText="1"/>
    </xf>
    <xf numFmtId="0" fontId="45" fillId="48" borderId="28" xfId="0" applyFont="1" applyFill="1" applyBorder="1" applyAlignment="1">
      <alignment horizontal="left" vertical="center"/>
    </xf>
    <xf numFmtId="0" fontId="2" fillId="48" borderId="10" xfId="0" applyFont="1" applyFill="1" applyBorder="1" applyAlignment="1">
      <alignment horizontal="center" vertical="center" wrapText="1"/>
    </xf>
    <xf numFmtId="9" fontId="44" fillId="48" borderId="12" xfId="55" applyFont="1" applyFill="1" applyBorder="1" applyAlignment="1">
      <alignment horizontal="center" vertical="center"/>
    </xf>
    <xf numFmtId="10" fontId="44" fillId="48" borderId="12" xfId="0" applyNumberFormat="1" applyFont="1" applyFill="1" applyBorder="1" applyAlignment="1">
      <alignment horizontal="center" vertical="center"/>
    </xf>
    <xf numFmtId="14" fontId="2" fillId="48" borderId="10" xfId="0" applyNumberFormat="1" applyFont="1" applyFill="1" applyBorder="1" applyAlignment="1">
      <alignment horizontal="center" vertical="center" wrapText="1"/>
    </xf>
    <xf numFmtId="14" fontId="44" fillId="48" borderId="0" xfId="0" applyNumberFormat="1" applyFont="1" applyFill="1" applyAlignment="1">
      <alignment horizontal="center" vertical="center"/>
    </xf>
    <xf numFmtId="0" fontId="44" fillId="48" borderId="0" xfId="0" applyFont="1" applyFill="1" applyAlignment="1">
      <alignment horizontal="center" vertical="center"/>
    </xf>
    <xf numFmtId="14" fontId="2" fillId="48" borderId="30" xfId="0" applyNumberFormat="1" applyFont="1" applyFill="1" applyBorder="1" applyAlignment="1">
      <alignment horizontal="center" vertical="center" wrapText="1"/>
    </xf>
    <xf numFmtId="0" fontId="45" fillId="48" borderId="10" xfId="0" applyFont="1" applyFill="1" applyBorder="1" applyAlignment="1">
      <alignment horizontal="left" vertical="center"/>
    </xf>
    <xf numFmtId="9" fontId="44" fillId="48" borderId="10" xfId="55" applyFont="1" applyFill="1" applyBorder="1" applyAlignment="1">
      <alignment horizontal="center" vertical="center"/>
    </xf>
    <xf numFmtId="10" fontId="44" fillId="48" borderId="10" xfId="0" applyNumberFormat="1" applyFont="1" applyFill="1" applyBorder="1" applyAlignment="1">
      <alignment horizontal="center" vertical="center"/>
    </xf>
    <xf numFmtId="14" fontId="44" fillId="48" borderId="10" xfId="0" applyNumberFormat="1" applyFont="1" applyFill="1" applyBorder="1" applyAlignment="1">
      <alignment horizontal="center" vertical="center"/>
    </xf>
    <xf numFmtId="0" fontId="45" fillId="48" borderId="1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42" borderId="0" xfId="0" applyNumberFormat="1" applyFill="1" applyBorder="1" applyAlignment="1">
      <alignment/>
    </xf>
    <xf numFmtId="14" fontId="0" fillId="0" borderId="0" xfId="0" applyNumberFormat="1" applyFill="1" applyAlignment="1">
      <alignment/>
    </xf>
    <xf numFmtId="9" fontId="45" fillId="0" borderId="10" xfId="55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8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1" borderId="10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9" fillId="8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1" borderId="12" xfId="0" applyFont="1" applyFill="1" applyBorder="1" applyAlignment="1">
      <alignment horizontal="center" vertical="center"/>
    </xf>
    <xf numFmtId="0" fontId="45" fillId="0" borderId="0" xfId="0" applyFont="1" applyBorder="1" applyAlignment="1">
      <alignment wrapText="1"/>
    </xf>
    <xf numFmtId="0" fontId="49" fillId="31" borderId="10" xfId="0" applyFont="1" applyFill="1" applyBorder="1" applyAlignment="1">
      <alignment horizontal="center"/>
    </xf>
    <xf numFmtId="0" fontId="4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4" fillId="0" borderId="27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49" fillId="8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 vertical="center" wrapText="1"/>
    </xf>
    <xf numFmtId="0" fontId="35" fillId="36" borderId="31" xfId="0" applyFont="1" applyFill="1" applyBorder="1" applyAlignment="1">
      <alignment horizontal="center"/>
    </xf>
    <xf numFmtId="0" fontId="35" fillId="36" borderId="15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 vertical="center" wrapText="1"/>
    </xf>
    <xf numFmtId="0" fontId="35" fillId="38" borderId="31" xfId="0" applyFont="1" applyFill="1" applyBorder="1" applyAlignment="1">
      <alignment horizontal="center"/>
    </xf>
    <xf numFmtId="0" fontId="35" fillId="38" borderId="15" xfId="0" applyFont="1" applyFill="1" applyBorder="1" applyAlignment="1">
      <alignment horizontal="center"/>
    </xf>
    <xf numFmtId="0" fontId="5" fillId="37" borderId="28" xfId="0" applyFont="1" applyFill="1" applyBorder="1" applyAlignment="1">
      <alignment horizontal="center" vertical="center" wrapText="1"/>
    </xf>
    <xf numFmtId="0" fontId="35" fillId="37" borderId="31" xfId="0" applyFont="1" applyFill="1" applyBorder="1" applyAlignment="1">
      <alignment horizontal="center"/>
    </xf>
    <xf numFmtId="0" fontId="35" fillId="37" borderId="15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0" fontId="47" fillId="31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wrapText="1"/>
    </xf>
    <xf numFmtId="0" fontId="47" fillId="40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47" fillId="41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49" borderId="32" xfId="0" applyFont="1" applyFill="1" applyBorder="1" applyAlignment="1">
      <alignment vertical="center" wrapText="1"/>
    </xf>
    <xf numFmtId="0" fontId="35" fillId="49" borderId="33" xfId="0" applyFont="1" applyFill="1" applyBorder="1" applyAlignment="1">
      <alignment/>
    </xf>
    <xf numFmtId="0" fontId="49" fillId="50" borderId="34" xfId="0" applyFont="1" applyFill="1" applyBorder="1" applyAlignment="1">
      <alignment vertical="center"/>
    </xf>
    <xf numFmtId="0" fontId="35" fillId="50" borderId="33" xfId="0" applyFont="1" applyFill="1" applyBorder="1" applyAlignment="1">
      <alignment/>
    </xf>
    <xf numFmtId="0" fontId="49" fillId="51" borderId="34" xfId="0" applyFont="1" applyFill="1" applyBorder="1" applyAlignment="1">
      <alignment vertical="center"/>
    </xf>
    <xf numFmtId="0" fontId="35" fillId="51" borderId="33" xfId="0" applyFont="1" applyFill="1" applyBorder="1" applyAlignment="1">
      <alignment vertical="center"/>
    </xf>
    <xf numFmtId="0" fontId="44" fillId="0" borderId="2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02.15%20&#1054;&#1058;&#1063;&#1045;&#1058;%20&#1053;&#1054;&#1042;&#1067;&#1049;%20&#1103;&#1085;&#1074;&#1072;&#1088;&#1100;%20+&#1071;&#1050;&#1059;&#1058;&#1048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-1"/>
      <sheetName val="1000-2"/>
      <sheetName val="1000-3"/>
      <sheetName val="1000-сум"/>
      <sheetName val="2000"/>
      <sheetName val="3000"/>
      <sheetName val="4000-1"/>
      <sheetName val="4000-2"/>
      <sheetName val="4000-3"/>
      <sheetName val="4000-сум"/>
      <sheetName val="5000-1"/>
      <sheetName val="5000-2"/>
      <sheetName val="5000-3"/>
      <sheetName val="5000-сум"/>
      <sheetName val="6000-1"/>
      <sheetName val="6000-2"/>
      <sheetName val="6000-3"/>
      <sheetName val="6000-сум"/>
      <sheetName val="7000-1"/>
      <sheetName val="7000-2"/>
      <sheetName val="7000-3"/>
      <sheetName val="7000-сум"/>
      <sheetName val="7000-5"/>
    </sheetNames>
    <sheetDataSet>
      <sheetData sheetId="0">
        <row r="90">
          <cell r="B90">
            <v>37607</v>
          </cell>
          <cell r="C90">
            <v>23727</v>
          </cell>
          <cell r="D90">
            <v>22955</v>
          </cell>
          <cell r="G90">
            <v>44149</v>
          </cell>
          <cell r="H90">
            <v>26177</v>
          </cell>
          <cell r="I90">
            <v>25302</v>
          </cell>
          <cell r="L90">
            <v>81756</v>
          </cell>
          <cell r="M90">
            <v>49904</v>
          </cell>
          <cell r="N90">
            <v>48257</v>
          </cell>
        </row>
      </sheetData>
      <sheetData sheetId="1">
        <row r="90">
          <cell r="B90">
            <v>39281</v>
          </cell>
          <cell r="C90">
            <v>29310</v>
          </cell>
          <cell r="D90">
            <v>28766</v>
          </cell>
          <cell r="G90">
            <v>44796</v>
          </cell>
          <cell r="H90">
            <v>34303</v>
          </cell>
          <cell r="I90">
            <v>33639</v>
          </cell>
          <cell r="L90">
            <v>84077</v>
          </cell>
          <cell r="M90">
            <v>63613</v>
          </cell>
          <cell r="N90">
            <v>62405</v>
          </cell>
        </row>
      </sheetData>
      <sheetData sheetId="2">
        <row r="90">
          <cell r="B90">
            <v>8797</v>
          </cell>
          <cell r="C90">
            <v>6605</v>
          </cell>
          <cell r="D90">
            <v>6426</v>
          </cell>
          <cell r="G90">
            <v>11665</v>
          </cell>
          <cell r="H90">
            <v>10151</v>
          </cell>
          <cell r="I90">
            <v>9957</v>
          </cell>
          <cell r="L90">
            <v>20462</v>
          </cell>
          <cell r="M90">
            <v>16756</v>
          </cell>
          <cell r="N90">
            <v>16383</v>
          </cell>
        </row>
      </sheetData>
      <sheetData sheetId="14">
        <row r="91">
          <cell r="E91">
            <v>8</v>
          </cell>
          <cell r="F91">
            <v>0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</v>
          </cell>
          <cell r="M91">
            <v>1</v>
          </cell>
          <cell r="AY91">
            <v>19</v>
          </cell>
          <cell r="AZ91">
            <v>0</v>
          </cell>
          <cell r="BA91">
            <v>0</v>
          </cell>
          <cell r="BB91">
            <v>0</v>
          </cell>
          <cell r="BC91">
            <v>2</v>
          </cell>
          <cell r="BD91">
            <v>0</v>
          </cell>
          <cell r="BE91">
            <v>0</v>
          </cell>
          <cell r="BF91">
            <v>16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CW91">
            <v>27</v>
          </cell>
          <cell r="CX91">
            <v>0</v>
          </cell>
          <cell r="CY91">
            <v>1</v>
          </cell>
          <cell r="CZ91">
            <v>0</v>
          </cell>
          <cell r="DA91">
            <v>2</v>
          </cell>
          <cell r="DB91">
            <v>0</v>
          </cell>
          <cell r="DC91">
            <v>0</v>
          </cell>
          <cell r="DD91">
            <v>16</v>
          </cell>
          <cell r="DE91">
            <v>0</v>
          </cell>
          <cell r="DF91">
            <v>0</v>
          </cell>
          <cell r="DG91">
            <v>0</v>
          </cell>
          <cell r="DH91">
            <v>4</v>
          </cell>
          <cell r="DI91">
            <v>1</v>
          </cell>
        </row>
      </sheetData>
      <sheetData sheetId="15">
        <row r="91">
          <cell r="E91">
            <v>55</v>
          </cell>
          <cell r="F91">
            <v>0</v>
          </cell>
          <cell r="G91">
            <v>5</v>
          </cell>
          <cell r="H91">
            <v>2</v>
          </cell>
          <cell r="I91">
            <v>17</v>
          </cell>
          <cell r="J91">
            <v>0</v>
          </cell>
          <cell r="K91">
            <v>9</v>
          </cell>
          <cell r="L91">
            <v>10</v>
          </cell>
          <cell r="M91">
            <v>9</v>
          </cell>
          <cell r="AY91">
            <v>189</v>
          </cell>
          <cell r="AZ91">
            <v>0</v>
          </cell>
          <cell r="BA91">
            <v>3</v>
          </cell>
          <cell r="BB91">
            <v>23</v>
          </cell>
          <cell r="BC91">
            <v>17</v>
          </cell>
          <cell r="BD91">
            <v>1</v>
          </cell>
          <cell r="BE91">
            <v>0</v>
          </cell>
          <cell r="BF91">
            <v>124</v>
          </cell>
          <cell r="BG91">
            <v>8</v>
          </cell>
          <cell r="BH91">
            <v>7</v>
          </cell>
          <cell r="BI91">
            <v>2</v>
          </cell>
          <cell r="BJ91">
            <v>1</v>
          </cell>
          <cell r="CW91">
            <v>244</v>
          </cell>
          <cell r="CX91">
            <v>0</v>
          </cell>
          <cell r="CY91">
            <v>8</v>
          </cell>
          <cell r="CZ91">
            <v>25</v>
          </cell>
          <cell r="DA91">
            <v>34</v>
          </cell>
          <cell r="DB91">
            <v>1</v>
          </cell>
          <cell r="DC91">
            <v>9</v>
          </cell>
          <cell r="DD91">
            <v>124</v>
          </cell>
          <cell r="DE91">
            <v>8</v>
          </cell>
          <cell r="DF91">
            <v>7</v>
          </cell>
          <cell r="DG91">
            <v>2</v>
          </cell>
          <cell r="DH91">
            <v>10</v>
          </cell>
          <cell r="DI91">
            <v>10</v>
          </cell>
        </row>
      </sheetData>
      <sheetData sheetId="16">
        <row r="91">
          <cell r="E91">
            <v>35</v>
          </cell>
          <cell r="F91">
            <v>0</v>
          </cell>
          <cell r="G91">
            <v>4</v>
          </cell>
          <cell r="H91">
            <v>1</v>
          </cell>
          <cell r="I91">
            <v>10</v>
          </cell>
          <cell r="J91">
            <v>1</v>
          </cell>
          <cell r="K91">
            <v>2</v>
          </cell>
          <cell r="L91">
            <v>13</v>
          </cell>
          <cell r="M91">
            <v>4</v>
          </cell>
          <cell r="AY91">
            <v>67</v>
          </cell>
          <cell r="AZ91">
            <v>0</v>
          </cell>
          <cell r="BA91">
            <v>1</v>
          </cell>
          <cell r="BB91">
            <v>8</v>
          </cell>
          <cell r="BC91">
            <v>11</v>
          </cell>
          <cell r="BD91">
            <v>0</v>
          </cell>
          <cell r="BE91">
            <v>1</v>
          </cell>
          <cell r="BF91">
            <v>41</v>
          </cell>
          <cell r="BG91">
            <v>3</v>
          </cell>
          <cell r="BH91">
            <v>0</v>
          </cell>
          <cell r="BI91">
            <v>0</v>
          </cell>
          <cell r="BJ91">
            <v>2</v>
          </cell>
          <cell r="CW91">
            <v>102</v>
          </cell>
          <cell r="CX91">
            <v>0</v>
          </cell>
          <cell r="CY91">
            <v>5</v>
          </cell>
          <cell r="CZ91">
            <v>9</v>
          </cell>
          <cell r="DA91">
            <v>21</v>
          </cell>
          <cell r="DB91">
            <v>1</v>
          </cell>
          <cell r="DC91">
            <v>3</v>
          </cell>
          <cell r="DD91">
            <v>41</v>
          </cell>
          <cell r="DE91">
            <v>3</v>
          </cell>
          <cell r="DF91">
            <v>0</v>
          </cell>
          <cell r="DG91">
            <v>0</v>
          </cell>
          <cell r="DH91">
            <v>13</v>
          </cell>
          <cell r="DI9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5"/>
  <sheetViews>
    <sheetView zoomScale="80" zoomScaleNormal="80" zoomScalePageLayoutView="0" workbookViewId="0" topLeftCell="A1">
      <selection activeCell="R9" sqref="R9:R98"/>
    </sheetView>
  </sheetViews>
  <sheetFormatPr defaultColWidth="9.140625" defaultRowHeight="15"/>
  <cols>
    <col min="1" max="1" width="38.7109375" style="115" customWidth="1"/>
    <col min="2" max="2" width="21.28125" style="56" customWidth="1"/>
    <col min="3" max="3" width="21.8515625" style="56" customWidth="1"/>
    <col min="4" max="4" width="20.140625" style="56" customWidth="1"/>
    <col min="5" max="5" width="24.28125" style="56" customWidth="1"/>
    <col min="6" max="6" width="30.140625" style="56" customWidth="1"/>
    <col min="7" max="7" width="19.00390625" style="56" customWidth="1"/>
    <col min="8" max="8" width="19.57421875" style="56" customWidth="1"/>
    <col min="9" max="9" width="15.8515625" style="56" customWidth="1"/>
    <col min="10" max="10" width="16.421875" style="56" customWidth="1"/>
    <col min="11" max="11" width="16.8515625" style="56" customWidth="1"/>
    <col min="12" max="12" width="18.57421875" style="56" customWidth="1"/>
    <col min="13" max="13" width="17.57421875" style="56" customWidth="1"/>
    <col min="14" max="14" width="15.140625" style="56" customWidth="1"/>
    <col min="15" max="15" width="17.421875" style="56" customWidth="1"/>
    <col min="16" max="16" width="15.00390625" style="56" customWidth="1"/>
    <col min="17" max="17" width="11.00390625" style="56" customWidth="1"/>
    <col min="18" max="18" width="9.140625" style="70" customWidth="1"/>
    <col min="19" max="16384" width="9.140625" style="70" customWidth="1"/>
  </cols>
  <sheetData>
    <row r="1" spans="4:9" ht="58.5" customHeight="1">
      <c r="D1" s="239" t="s">
        <v>0</v>
      </c>
      <c r="E1" s="239"/>
      <c r="F1" s="239"/>
      <c r="G1" s="239"/>
      <c r="H1" s="239"/>
      <c r="I1" s="239"/>
    </row>
    <row r="3" spans="1:8" ht="15">
      <c r="A3" s="115" t="s">
        <v>1</v>
      </c>
      <c r="D3" s="248" t="s">
        <v>116</v>
      </c>
      <c r="E3" s="248"/>
      <c r="F3" s="248"/>
      <c r="G3" s="248"/>
      <c r="H3" s="248"/>
    </row>
    <row r="4" spans="1:17" ht="15">
      <c r="A4" s="243" t="s">
        <v>2</v>
      </c>
      <c r="B4" s="245" t="s">
        <v>3</v>
      </c>
      <c r="C4" s="245"/>
      <c r="D4" s="245"/>
      <c r="E4" s="245"/>
      <c r="F4" s="245"/>
      <c r="G4" s="246" t="s">
        <v>4</v>
      </c>
      <c r="H4" s="246"/>
      <c r="I4" s="246"/>
      <c r="J4" s="246"/>
      <c r="K4" s="246"/>
      <c r="L4" s="247" t="s">
        <v>10</v>
      </c>
      <c r="M4" s="247"/>
      <c r="N4" s="247"/>
      <c r="O4" s="247"/>
      <c r="P4" s="247"/>
      <c r="Q4" s="67"/>
    </row>
    <row r="5" spans="1:17" ht="137.25" customHeight="1">
      <c r="A5" s="244"/>
      <c r="B5" s="122" t="s">
        <v>5</v>
      </c>
      <c r="C5" s="122" t="s">
        <v>7</v>
      </c>
      <c r="D5" s="122" t="s">
        <v>6</v>
      </c>
      <c r="E5" s="122" t="s">
        <v>8</v>
      </c>
      <c r="F5" s="122" t="s">
        <v>9</v>
      </c>
      <c r="G5" s="123" t="s">
        <v>5</v>
      </c>
      <c r="H5" s="123" t="s">
        <v>7</v>
      </c>
      <c r="I5" s="123" t="s">
        <v>6</v>
      </c>
      <c r="J5" s="123" t="s">
        <v>8</v>
      </c>
      <c r="K5" s="123" t="s">
        <v>9</v>
      </c>
      <c r="L5" s="124" t="s">
        <v>5</v>
      </c>
      <c r="M5" s="124" t="s">
        <v>7</v>
      </c>
      <c r="N5" s="124" t="s">
        <v>6</v>
      </c>
      <c r="O5" s="124" t="s">
        <v>8</v>
      </c>
      <c r="P5" s="124" t="s">
        <v>9</v>
      </c>
      <c r="Q5" s="124" t="s">
        <v>269</v>
      </c>
    </row>
    <row r="6" spans="1:17" ht="15" customHeight="1">
      <c r="A6" s="116"/>
      <c r="B6" s="122" t="s">
        <v>117</v>
      </c>
      <c r="C6" s="125" t="s">
        <v>118</v>
      </c>
      <c r="D6" s="125" t="s">
        <v>119</v>
      </c>
      <c r="E6" s="122"/>
      <c r="F6" s="122"/>
      <c r="G6" s="126" t="s">
        <v>120</v>
      </c>
      <c r="H6" s="126" t="s">
        <v>121</v>
      </c>
      <c r="I6" s="126" t="s">
        <v>122</v>
      </c>
      <c r="J6" s="123"/>
      <c r="K6" s="123"/>
      <c r="L6" s="124" t="s">
        <v>123</v>
      </c>
      <c r="M6" s="124" t="s">
        <v>124</v>
      </c>
      <c r="N6" s="124" t="s">
        <v>125</v>
      </c>
      <c r="O6" s="124"/>
      <c r="P6" s="124"/>
      <c r="Q6" s="124"/>
    </row>
    <row r="7" spans="1:255" s="112" customFormat="1" ht="15">
      <c r="A7" s="104" t="s">
        <v>56</v>
      </c>
      <c r="B7" s="177">
        <f>(B8+B27+B39+B46+B54+B69+B76+B89)</f>
        <v>6703978</v>
      </c>
      <c r="C7" s="177">
        <f>(C8+C27+C39+C46+C54+C69+C76+C89)</f>
        <v>3925793</v>
      </c>
      <c r="D7" s="177">
        <f>(D8+D27+D39+D46+D54+D69+D76+D89)</f>
        <v>3680536</v>
      </c>
      <c r="E7" s="128">
        <f>C7/B7</f>
        <v>0.5855915696620723</v>
      </c>
      <c r="F7" s="128">
        <f>D7/C7</f>
        <v>0.9375267621089548</v>
      </c>
      <c r="G7" s="177">
        <f>(G8+G27+G39+G46+G54+G69+G76+G89)</f>
        <v>7256600</v>
      </c>
      <c r="H7" s="177">
        <f>(H8+H27+H39+H46+H54+H69+H76+H89)</f>
        <v>4401186</v>
      </c>
      <c r="I7" s="177">
        <f>(I8+I27+I39+I46+I54+I69+I76+I89)</f>
        <v>4286295</v>
      </c>
      <c r="J7" s="128">
        <f>H7/G7</f>
        <v>0.6065080065044236</v>
      </c>
      <c r="K7" s="128">
        <f>I7/H7</f>
        <v>0.9738954454549297</v>
      </c>
      <c r="L7" s="177">
        <f aca="true" t="shared" si="0" ref="L7:N8">B7+G7</f>
        <v>13960578</v>
      </c>
      <c r="M7" s="177">
        <f t="shared" si="0"/>
        <v>8326979</v>
      </c>
      <c r="N7" s="177">
        <f t="shared" si="0"/>
        <v>7966831</v>
      </c>
      <c r="O7" s="128">
        <f>M7/L7</f>
        <v>0.5964637710558975</v>
      </c>
      <c r="P7" s="128">
        <f>N7/M7</f>
        <v>0.9567492604460753</v>
      </c>
      <c r="Q7" s="127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</row>
    <row r="8" spans="1:255" s="113" customFormat="1" ht="15">
      <c r="A8" s="117" t="s">
        <v>57</v>
      </c>
      <c r="B8" s="129">
        <f>SUM(B9:B26)</f>
        <v>1463983</v>
      </c>
      <c r="C8" s="129">
        <f>SUM(C9:C26)</f>
        <v>1055591</v>
      </c>
      <c r="D8" s="129">
        <f>SUM(D9:D26)</f>
        <v>977989</v>
      </c>
      <c r="E8" s="130">
        <f>C8/B8</f>
        <v>0.7210404765629109</v>
      </c>
      <c r="F8" s="130">
        <f>D8/C8</f>
        <v>0.9264847843530307</v>
      </c>
      <c r="G8" s="129">
        <f>SUM(G9:G26)</f>
        <v>1623624</v>
      </c>
      <c r="H8" s="129">
        <f>SUM(H9:H26)</f>
        <v>1215643</v>
      </c>
      <c r="I8" s="129">
        <f>SUM(I9:I26)</f>
        <v>1134927</v>
      </c>
      <c r="J8" s="130">
        <f>H8/G8</f>
        <v>0.7487219947475524</v>
      </c>
      <c r="K8" s="130">
        <f>I8/H8</f>
        <v>0.9336022170982764</v>
      </c>
      <c r="L8" s="129">
        <f t="shared" si="0"/>
        <v>3087607</v>
      </c>
      <c r="M8" s="129">
        <f t="shared" si="0"/>
        <v>2271234</v>
      </c>
      <c r="N8" s="129">
        <f t="shared" si="0"/>
        <v>2112916</v>
      </c>
      <c r="O8" s="131">
        <f>M8/L8</f>
        <v>0.7355968554288159</v>
      </c>
      <c r="P8" s="130">
        <f>N8/M8</f>
        <v>0.9302942805540952</v>
      </c>
      <c r="Q8" s="129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</row>
    <row r="9" spans="1:17" ht="15">
      <c r="A9" s="118" t="s">
        <v>11</v>
      </c>
      <c r="B9" s="77">
        <v>72940</v>
      </c>
      <c r="C9" s="77">
        <v>50921</v>
      </c>
      <c r="D9" s="77">
        <v>50515</v>
      </c>
      <c r="E9" s="132">
        <f aca="true" t="shared" si="1" ref="E9:E72">C9/B9</f>
        <v>0.6981217438990951</v>
      </c>
      <c r="F9" s="132">
        <f aca="true" t="shared" si="2" ref="F9:F72">D9/C9</f>
        <v>0.9920268651440467</v>
      </c>
      <c r="G9" s="77">
        <v>73146</v>
      </c>
      <c r="H9" s="77">
        <v>51082</v>
      </c>
      <c r="I9" s="77">
        <v>51053</v>
      </c>
      <c r="J9" s="132">
        <f aca="true" t="shared" si="3" ref="J9:J72">H9/G9</f>
        <v>0.6983567112350642</v>
      </c>
      <c r="K9" s="132">
        <f aca="true" t="shared" si="4" ref="K9:K72">I9/H9</f>
        <v>0.9994322853451314</v>
      </c>
      <c r="L9" s="77">
        <v>146086</v>
      </c>
      <c r="M9" s="77">
        <v>102003</v>
      </c>
      <c r="N9" s="77">
        <v>101568</v>
      </c>
      <c r="O9" s="133">
        <f aca="true" t="shared" si="5" ref="O9:O72">M9/L9</f>
        <v>0.6982393932341223</v>
      </c>
      <c r="P9" s="132">
        <f aca="true" t="shared" si="6" ref="P9:P72">N9/M9</f>
        <v>0.9957354195464839</v>
      </c>
      <c r="Q9" s="77" t="s">
        <v>294</v>
      </c>
    </row>
    <row r="10" spans="1:17" ht="15">
      <c r="A10" s="118" t="s">
        <v>12</v>
      </c>
      <c r="B10" s="77">
        <v>56760</v>
      </c>
      <c r="C10" s="77">
        <v>35257</v>
      </c>
      <c r="D10" s="77">
        <v>26144</v>
      </c>
      <c r="E10" s="132">
        <f t="shared" si="1"/>
        <v>0.6211592670894996</v>
      </c>
      <c r="F10" s="132">
        <f t="shared" si="2"/>
        <v>0.7415265053748192</v>
      </c>
      <c r="G10" s="77">
        <v>66232</v>
      </c>
      <c r="H10" s="77">
        <v>43254</v>
      </c>
      <c r="I10" s="77">
        <v>29157</v>
      </c>
      <c r="J10" s="132">
        <f t="shared" si="3"/>
        <v>0.653068003382051</v>
      </c>
      <c r="K10" s="132">
        <f t="shared" si="4"/>
        <v>0.6740879456235261</v>
      </c>
      <c r="L10" s="77">
        <v>122992</v>
      </c>
      <c r="M10" s="77">
        <v>78511</v>
      </c>
      <c r="N10" s="77">
        <v>55301</v>
      </c>
      <c r="O10" s="133">
        <f t="shared" si="5"/>
        <v>0.6383423312085339</v>
      </c>
      <c r="P10" s="132">
        <f t="shared" si="6"/>
        <v>0.7043726356816242</v>
      </c>
      <c r="Q10" s="77" t="s">
        <v>294</v>
      </c>
    </row>
    <row r="11" spans="1:17" ht="15">
      <c r="A11" s="118" t="s">
        <v>65</v>
      </c>
      <c r="B11" s="77">
        <v>63748</v>
      </c>
      <c r="C11" s="77">
        <v>31681</v>
      </c>
      <c r="D11" s="77">
        <v>24543</v>
      </c>
      <c r="E11" s="132">
        <f t="shared" si="1"/>
        <v>0.49697245403777374</v>
      </c>
      <c r="F11" s="132">
        <f t="shared" si="2"/>
        <v>0.7746914554464821</v>
      </c>
      <c r="G11" s="77">
        <v>61088</v>
      </c>
      <c r="H11" s="77">
        <v>30363</v>
      </c>
      <c r="I11" s="77">
        <v>29779</v>
      </c>
      <c r="J11" s="132">
        <f t="shared" si="3"/>
        <v>0.4970370612886328</v>
      </c>
      <c r="K11" s="132">
        <f t="shared" si="4"/>
        <v>0.9807660639594243</v>
      </c>
      <c r="L11" s="77">
        <v>124836</v>
      </c>
      <c r="M11" s="77">
        <v>62044</v>
      </c>
      <c r="N11" s="77">
        <v>54322</v>
      </c>
      <c r="O11" s="133">
        <f t="shared" si="5"/>
        <v>0.49700406933897273</v>
      </c>
      <c r="P11" s="132">
        <f t="shared" si="6"/>
        <v>0.8755399393978467</v>
      </c>
      <c r="Q11" s="77" t="s">
        <v>295</v>
      </c>
    </row>
    <row r="12" spans="1:17" ht="15">
      <c r="A12" s="118" t="s">
        <v>13</v>
      </c>
      <c r="B12" s="77">
        <v>97358</v>
      </c>
      <c r="C12" s="77">
        <v>70171</v>
      </c>
      <c r="D12" s="77">
        <v>71530</v>
      </c>
      <c r="E12" s="132">
        <f t="shared" si="1"/>
        <v>0.7207522751083629</v>
      </c>
      <c r="F12" s="132">
        <f t="shared" si="2"/>
        <v>1.0193669749611662</v>
      </c>
      <c r="G12" s="77">
        <v>111321</v>
      </c>
      <c r="H12" s="77">
        <v>78927</v>
      </c>
      <c r="I12" s="77">
        <v>79729</v>
      </c>
      <c r="J12" s="132">
        <f t="shared" si="3"/>
        <v>0.7090036920257633</v>
      </c>
      <c r="K12" s="132">
        <f t="shared" si="4"/>
        <v>1.0101612882790427</v>
      </c>
      <c r="L12" s="77">
        <v>208679</v>
      </c>
      <c r="M12" s="77">
        <v>149098</v>
      </c>
      <c r="N12" s="77">
        <v>151259</v>
      </c>
      <c r="O12" s="133">
        <f t="shared" si="5"/>
        <v>0.714484926609769</v>
      </c>
      <c r="P12" s="132">
        <f t="shared" si="6"/>
        <v>1.0144938228547666</v>
      </c>
      <c r="Q12" s="77" t="s">
        <v>294</v>
      </c>
    </row>
    <row r="13" spans="1:17" ht="15">
      <c r="A13" s="118" t="s">
        <v>66</v>
      </c>
      <c r="B13" s="77">
        <v>39129</v>
      </c>
      <c r="C13" s="77">
        <v>26146</v>
      </c>
      <c r="D13" s="77">
        <v>25863</v>
      </c>
      <c r="E13" s="132">
        <f t="shared" si="1"/>
        <v>0.6682000562242838</v>
      </c>
      <c r="F13" s="132">
        <f t="shared" si="2"/>
        <v>0.9891761646140901</v>
      </c>
      <c r="G13" s="77">
        <v>39843</v>
      </c>
      <c r="H13" s="77">
        <v>28281</v>
      </c>
      <c r="I13" s="77">
        <v>28324</v>
      </c>
      <c r="J13" s="132">
        <f t="shared" si="3"/>
        <v>0.7098110082072133</v>
      </c>
      <c r="K13" s="132">
        <f t="shared" si="4"/>
        <v>1.0015204554294403</v>
      </c>
      <c r="L13" s="77">
        <v>78972</v>
      </c>
      <c r="M13" s="77">
        <v>54427</v>
      </c>
      <c r="N13" s="77">
        <v>54187</v>
      </c>
      <c r="O13" s="133">
        <f t="shared" si="5"/>
        <v>0.6891936382515322</v>
      </c>
      <c r="P13" s="132">
        <f t="shared" si="6"/>
        <v>0.9955904238705054</v>
      </c>
      <c r="Q13" s="77" t="s">
        <v>294</v>
      </c>
    </row>
    <row r="14" spans="1:17" ht="15">
      <c r="A14" s="118" t="s">
        <v>14</v>
      </c>
      <c r="B14" s="77">
        <v>19314</v>
      </c>
      <c r="C14" s="77">
        <v>19314</v>
      </c>
      <c r="D14" s="77">
        <v>12136</v>
      </c>
      <c r="E14" s="132">
        <f t="shared" si="1"/>
        <v>1</v>
      </c>
      <c r="F14" s="132">
        <f t="shared" si="2"/>
        <v>0.6283524904214559</v>
      </c>
      <c r="G14" s="77">
        <v>23012</v>
      </c>
      <c r="H14" s="77">
        <v>23012</v>
      </c>
      <c r="I14" s="77">
        <v>14634</v>
      </c>
      <c r="J14" s="132">
        <f t="shared" si="3"/>
        <v>1</v>
      </c>
      <c r="K14" s="132">
        <f t="shared" si="4"/>
        <v>0.6359290804797497</v>
      </c>
      <c r="L14" s="77">
        <v>42326</v>
      </c>
      <c r="M14" s="77">
        <v>42326</v>
      </c>
      <c r="N14" s="77">
        <v>26770</v>
      </c>
      <c r="O14" s="133">
        <f t="shared" si="5"/>
        <v>1</v>
      </c>
      <c r="P14" s="132">
        <f t="shared" si="6"/>
        <v>0.6324717667627463</v>
      </c>
      <c r="Q14" s="77" t="s">
        <v>296</v>
      </c>
    </row>
    <row r="15" spans="1:17" ht="15">
      <c r="A15" s="118" t="s">
        <v>67</v>
      </c>
      <c r="B15" s="77">
        <v>28969</v>
      </c>
      <c r="C15" s="77">
        <v>15160</v>
      </c>
      <c r="D15" s="77">
        <v>15060</v>
      </c>
      <c r="E15" s="132">
        <f t="shared" si="1"/>
        <v>0.5233180296178673</v>
      </c>
      <c r="F15" s="132">
        <f t="shared" si="2"/>
        <v>0.9934036939313984</v>
      </c>
      <c r="G15" s="77">
        <v>27970</v>
      </c>
      <c r="H15" s="77">
        <v>19233</v>
      </c>
      <c r="I15" s="77">
        <v>19536</v>
      </c>
      <c r="J15" s="132">
        <f t="shared" si="3"/>
        <v>0.6876296031462281</v>
      </c>
      <c r="K15" s="132">
        <f t="shared" si="4"/>
        <v>1.0157541725159882</v>
      </c>
      <c r="L15" s="77">
        <v>56939</v>
      </c>
      <c r="M15" s="77">
        <v>34393</v>
      </c>
      <c r="N15" s="77">
        <v>34596</v>
      </c>
      <c r="O15" s="133">
        <f t="shared" si="5"/>
        <v>0.6040323855353975</v>
      </c>
      <c r="P15" s="132">
        <f t="shared" si="6"/>
        <v>1.0059023638531097</v>
      </c>
      <c r="Q15" s="77" t="s">
        <v>296</v>
      </c>
    </row>
    <row r="16" spans="1:17" ht="15">
      <c r="A16" s="118" t="s">
        <v>15</v>
      </c>
      <c r="B16" s="77">
        <v>46416</v>
      </c>
      <c r="C16" s="77">
        <v>30459</v>
      </c>
      <c r="D16" s="77">
        <v>23498</v>
      </c>
      <c r="E16" s="132">
        <f t="shared" si="1"/>
        <v>0.656217683557394</v>
      </c>
      <c r="F16" s="132">
        <f t="shared" si="2"/>
        <v>0.771463278505532</v>
      </c>
      <c r="G16" s="77">
        <v>47664</v>
      </c>
      <c r="H16" s="77">
        <v>33633</v>
      </c>
      <c r="I16" s="77">
        <v>28051</v>
      </c>
      <c r="J16" s="132">
        <f t="shared" si="3"/>
        <v>0.7056268882175226</v>
      </c>
      <c r="K16" s="132">
        <f t="shared" si="4"/>
        <v>0.834032051853834</v>
      </c>
      <c r="L16" s="77">
        <v>94080</v>
      </c>
      <c r="M16" s="77">
        <v>64092</v>
      </c>
      <c r="N16" s="77">
        <v>51549</v>
      </c>
      <c r="O16" s="133">
        <f t="shared" si="5"/>
        <v>0.68125</v>
      </c>
      <c r="P16" s="132">
        <f t="shared" si="6"/>
        <v>0.804296948137053</v>
      </c>
      <c r="Q16" s="77" t="s">
        <v>297</v>
      </c>
    </row>
    <row r="17" spans="1:17" ht="15">
      <c r="A17" s="118" t="s">
        <v>16</v>
      </c>
      <c r="B17" s="77">
        <v>49502</v>
      </c>
      <c r="C17" s="77">
        <v>30643</v>
      </c>
      <c r="D17" s="77">
        <v>32080</v>
      </c>
      <c r="E17" s="132">
        <f t="shared" si="1"/>
        <v>0.6190254939194376</v>
      </c>
      <c r="F17" s="132">
        <f t="shared" si="2"/>
        <v>1.0468948862709264</v>
      </c>
      <c r="G17" s="77">
        <v>50968</v>
      </c>
      <c r="H17" s="77">
        <v>29927</v>
      </c>
      <c r="I17" s="77">
        <v>29934</v>
      </c>
      <c r="J17" s="132">
        <f t="shared" si="3"/>
        <v>0.5871723434311725</v>
      </c>
      <c r="K17" s="132">
        <f t="shared" si="4"/>
        <v>1.0002339024960738</v>
      </c>
      <c r="L17" s="77">
        <v>100470</v>
      </c>
      <c r="M17" s="77">
        <v>60570</v>
      </c>
      <c r="N17" s="77">
        <v>62014</v>
      </c>
      <c r="O17" s="133">
        <f t="shared" si="5"/>
        <v>0.6028665273215885</v>
      </c>
      <c r="P17" s="132">
        <f t="shared" si="6"/>
        <v>1.0238401849100214</v>
      </c>
      <c r="Q17" s="77" t="s">
        <v>297</v>
      </c>
    </row>
    <row r="18" spans="1:17" ht="15" customHeight="1">
      <c r="A18" s="118" t="s">
        <v>17</v>
      </c>
      <c r="B18" s="77">
        <v>249563</v>
      </c>
      <c r="C18" s="77">
        <v>191331</v>
      </c>
      <c r="D18" s="77">
        <v>159384</v>
      </c>
      <c r="E18" s="132">
        <f t="shared" si="1"/>
        <v>0.7666641288973125</v>
      </c>
      <c r="F18" s="132">
        <f t="shared" si="2"/>
        <v>0.8330275804757201</v>
      </c>
      <c r="G18" s="77">
        <v>284739</v>
      </c>
      <c r="H18" s="77">
        <v>218300</v>
      </c>
      <c r="I18" s="77">
        <v>188810</v>
      </c>
      <c r="J18" s="132">
        <f t="shared" si="3"/>
        <v>0.7666670178654839</v>
      </c>
      <c r="K18" s="132">
        <f t="shared" si="4"/>
        <v>0.8649106733852496</v>
      </c>
      <c r="L18" s="77">
        <v>534302</v>
      </c>
      <c r="M18" s="77">
        <v>409631</v>
      </c>
      <c r="N18" s="77">
        <v>348194</v>
      </c>
      <c r="O18" s="133">
        <f t="shared" si="5"/>
        <v>0.7666656684796239</v>
      </c>
      <c r="P18" s="132">
        <f t="shared" si="6"/>
        <v>0.8500186753443953</v>
      </c>
      <c r="Q18" s="77" t="s">
        <v>297</v>
      </c>
    </row>
    <row r="19" spans="1:17" ht="15">
      <c r="A19" s="118" t="s">
        <v>18</v>
      </c>
      <c r="B19" s="77">
        <v>33422</v>
      </c>
      <c r="C19" s="77">
        <v>16080</v>
      </c>
      <c r="D19" s="77">
        <v>14233</v>
      </c>
      <c r="E19" s="132">
        <f t="shared" si="1"/>
        <v>0.4811202202142301</v>
      </c>
      <c r="F19" s="132">
        <f t="shared" si="2"/>
        <v>0.8851368159203981</v>
      </c>
      <c r="G19" s="77">
        <v>34775</v>
      </c>
      <c r="H19" s="77">
        <v>19017</v>
      </c>
      <c r="I19" s="77">
        <v>16659</v>
      </c>
      <c r="J19" s="132">
        <f t="shared" si="3"/>
        <v>0.5468583752695902</v>
      </c>
      <c r="K19" s="132">
        <f t="shared" si="4"/>
        <v>0.8760056791292002</v>
      </c>
      <c r="L19" s="77">
        <v>68197</v>
      </c>
      <c r="M19" s="77">
        <v>35097</v>
      </c>
      <c r="N19" s="77">
        <v>30892</v>
      </c>
      <c r="O19" s="133">
        <f t="shared" si="5"/>
        <v>0.514641406513483</v>
      </c>
      <c r="P19" s="132">
        <f t="shared" si="6"/>
        <v>0.8801891899592558</v>
      </c>
      <c r="Q19" s="77" t="s">
        <v>298</v>
      </c>
    </row>
    <row r="20" spans="1:17" ht="15">
      <c r="A20" s="118" t="s">
        <v>19</v>
      </c>
      <c r="B20" s="77">
        <v>41092</v>
      </c>
      <c r="C20" s="77">
        <v>29731</v>
      </c>
      <c r="D20" s="77">
        <v>29618</v>
      </c>
      <c r="E20" s="132">
        <f t="shared" si="1"/>
        <v>0.7235228268276064</v>
      </c>
      <c r="F20" s="132">
        <f t="shared" si="2"/>
        <v>0.9961992533046315</v>
      </c>
      <c r="G20" s="77">
        <v>45033</v>
      </c>
      <c r="H20" s="77">
        <v>32602</v>
      </c>
      <c r="I20" s="77">
        <v>32475</v>
      </c>
      <c r="J20" s="132">
        <f t="shared" si="3"/>
        <v>0.7239579863655542</v>
      </c>
      <c r="K20" s="132">
        <f t="shared" si="4"/>
        <v>0.9961045334642047</v>
      </c>
      <c r="L20" s="77">
        <v>86125</v>
      </c>
      <c r="M20" s="77">
        <v>62333</v>
      </c>
      <c r="N20" s="77">
        <v>62093</v>
      </c>
      <c r="O20" s="133">
        <f t="shared" si="5"/>
        <v>0.7237503628447025</v>
      </c>
      <c r="P20" s="132">
        <f t="shared" si="6"/>
        <v>0.9961497120305456</v>
      </c>
      <c r="Q20" s="77" t="s">
        <v>297</v>
      </c>
    </row>
    <row r="21" spans="1:17" ht="15">
      <c r="A21" s="118" t="s">
        <v>68</v>
      </c>
      <c r="B21" s="77">
        <v>45619</v>
      </c>
      <c r="C21" s="77">
        <v>22005</v>
      </c>
      <c r="D21" s="77">
        <v>20391</v>
      </c>
      <c r="E21" s="132">
        <f t="shared" si="1"/>
        <v>0.4823648041386264</v>
      </c>
      <c r="F21" s="132">
        <f t="shared" si="2"/>
        <v>0.9266530334014996</v>
      </c>
      <c r="G21" s="77">
        <v>47068</v>
      </c>
      <c r="H21" s="77">
        <v>25408</v>
      </c>
      <c r="I21" s="77">
        <v>24906</v>
      </c>
      <c r="J21" s="132">
        <f t="shared" si="3"/>
        <v>0.5398147361264554</v>
      </c>
      <c r="K21" s="132">
        <f t="shared" si="4"/>
        <v>0.980242443324937</v>
      </c>
      <c r="L21" s="77">
        <v>92687</v>
      </c>
      <c r="M21" s="77">
        <v>47413</v>
      </c>
      <c r="N21" s="77">
        <v>45297</v>
      </c>
      <c r="O21" s="133">
        <f t="shared" si="5"/>
        <v>0.5115388350038301</v>
      </c>
      <c r="P21" s="132">
        <f t="shared" si="6"/>
        <v>0.9553708898403391</v>
      </c>
      <c r="Q21" s="77" t="s">
        <v>299</v>
      </c>
    </row>
    <row r="22" spans="1:17" ht="15">
      <c r="A22" s="119" t="s">
        <v>69</v>
      </c>
      <c r="B22" s="77">
        <v>43315</v>
      </c>
      <c r="C22" s="77">
        <v>25745</v>
      </c>
      <c r="D22" s="77">
        <v>27472</v>
      </c>
      <c r="E22" s="132">
        <f t="shared" si="1"/>
        <v>0.5943668475124091</v>
      </c>
      <c r="F22" s="132">
        <f t="shared" si="2"/>
        <v>1.0670809865993396</v>
      </c>
      <c r="G22" s="77">
        <v>47268</v>
      </c>
      <c r="H22" s="77">
        <v>30127</v>
      </c>
      <c r="I22" s="77">
        <v>31109</v>
      </c>
      <c r="J22" s="132">
        <f t="shared" si="3"/>
        <v>0.6373656596428874</v>
      </c>
      <c r="K22" s="132">
        <f t="shared" si="4"/>
        <v>1.032595346367046</v>
      </c>
      <c r="L22" s="77">
        <v>90583</v>
      </c>
      <c r="M22" s="77">
        <v>55872</v>
      </c>
      <c r="N22" s="77">
        <v>58581</v>
      </c>
      <c r="O22" s="133">
        <f t="shared" si="5"/>
        <v>0.6168044776613714</v>
      </c>
      <c r="P22" s="132">
        <f t="shared" si="6"/>
        <v>1.0484858247422681</v>
      </c>
      <c r="Q22" s="77" t="s">
        <v>297</v>
      </c>
    </row>
    <row r="23" spans="1:17" ht="15">
      <c r="A23" s="118" t="s">
        <v>70</v>
      </c>
      <c r="B23" s="77">
        <v>59355</v>
      </c>
      <c r="C23" s="77">
        <v>37167</v>
      </c>
      <c r="D23" s="77">
        <v>17291</v>
      </c>
      <c r="E23" s="132">
        <f t="shared" si="1"/>
        <v>0.6261814505938843</v>
      </c>
      <c r="F23" s="132">
        <f t="shared" si="2"/>
        <v>0.4652245271342858</v>
      </c>
      <c r="G23" s="77">
        <v>55972</v>
      </c>
      <c r="H23" s="77">
        <v>40163</v>
      </c>
      <c r="I23" s="77">
        <v>19375</v>
      </c>
      <c r="J23" s="132">
        <f t="shared" si="3"/>
        <v>0.7175552061745158</v>
      </c>
      <c r="K23" s="132">
        <f t="shared" si="4"/>
        <v>0.4824091825809825</v>
      </c>
      <c r="L23" s="77">
        <v>115327</v>
      </c>
      <c r="M23" s="77">
        <v>77330</v>
      </c>
      <c r="N23" s="77">
        <v>36666</v>
      </c>
      <c r="O23" s="133">
        <f t="shared" si="5"/>
        <v>0.6705281503897613</v>
      </c>
      <c r="P23" s="132">
        <f t="shared" si="6"/>
        <v>0.47414974783395836</v>
      </c>
      <c r="Q23" s="77" t="s">
        <v>298</v>
      </c>
    </row>
    <row r="24" spans="1:17" ht="15">
      <c r="A24" s="118" t="s">
        <v>38</v>
      </c>
      <c r="B24" s="77">
        <v>68720</v>
      </c>
      <c r="C24" s="77">
        <v>39857</v>
      </c>
      <c r="D24" s="77">
        <v>36798</v>
      </c>
      <c r="E24" s="132">
        <f t="shared" si="1"/>
        <v>0.5799912689173458</v>
      </c>
      <c r="F24" s="132">
        <f t="shared" si="2"/>
        <v>0.9232506209699677</v>
      </c>
      <c r="G24" s="77">
        <v>65365</v>
      </c>
      <c r="H24" s="77">
        <v>39518</v>
      </c>
      <c r="I24" s="77">
        <v>42587</v>
      </c>
      <c r="J24" s="132">
        <f t="shared" si="3"/>
        <v>0.6045743134705117</v>
      </c>
      <c r="K24" s="132">
        <f t="shared" si="4"/>
        <v>1.0776608127941698</v>
      </c>
      <c r="L24" s="77">
        <v>134085</v>
      </c>
      <c r="M24" s="77">
        <v>79375</v>
      </c>
      <c r="N24" s="77">
        <v>79385</v>
      </c>
      <c r="O24" s="133">
        <f t="shared" si="5"/>
        <v>0.5919752395868293</v>
      </c>
      <c r="P24" s="132">
        <f t="shared" si="6"/>
        <v>1.0001259842519685</v>
      </c>
      <c r="Q24" s="77" t="s">
        <v>300</v>
      </c>
    </row>
    <row r="25" spans="1:17" ht="15">
      <c r="A25" s="118" t="s">
        <v>20</v>
      </c>
      <c r="B25" s="77">
        <v>54347</v>
      </c>
      <c r="C25" s="77">
        <v>26760</v>
      </c>
      <c r="D25" s="77">
        <v>26604</v>
      </c>
      <c r="E25" s="132">
        <f t="shared" si="1"/>
        <v>0.4923914843505621</v>
      </c>
      <c r="F25" s="132">
        <f t="shared" si="2"/>
        <v>0.9941704035874439</v>
      </c>
      <c r="G25" s="77">
        <v>55634</v>
      </c>
      <c r="H25" s="77">
        <v>29435</v>
      </c>
      <c r="I25" s="77">
        <v>26895</v>
      </c>
      <c r="J25" s="132">
        <f t="shared" si="3"/>
        <v>0.529082934895927</v>
      </c>
      <c r="K25" s="132">
        <f t="shared" si="4"/>
        <v>0.9137081705452692</v>
      </c>
      <c r="L25" s="77">
        <v>109981</v>
      </c>
      <c r="M25" s="77">
        <v>56195</v>
      </c>
      <c r="N25" s="77">
        <v>53499</v>
      </c>
      <c r="O25" s="133">
        <f t="shared" si="5"/>
        <v>0.5109518916903829</v>
      </c>
      <c r="P25" s="132">
        <f t="shared" si="6"/>
        <v>0.9520242014414094</v>
      </c>
      <c r="Q25" s="77" t="s">
        <v>294</v>
      </c>
    </row>
    <row r="26" spans="1:17" ht="15">
      <c r="A26" s="118" t="s">
        <v>71</v>
      </c>
      <c r="B26" s="77">
        <v>394414</v>
      </c>
      <c r="C26" s="77">
        <v>357163</v>
      </c>
      <c r="D26" s="77">
        <v>364829</v>
      </c>
      <c r="E26" s="132">
        <f t="shared" si="1"/>
        <v>0.9055535554011774</v>
      </c>
      <c r="F26" s="132">
        <f t="shared" si="2"/>
        <v>1.0214635894535549</v>
      </c>
      <c r="G26" s="77">
        <v>486526</v>
      </c>
      <c r="H26" s="77">
        <v>443361</v>
      </c>
      <c r="I26" s="77">
        <v>441914</v>
      </c>
      <c r="J26" s="132">
        <f t="shared" si="3"/>
        <v>0.9112791505489943</v>
      </c>
      <c r="K26" s="132">
        <f t="shared" si="4"/>
        <v>0.9967362939004558</v>
      </c>
      <c r="L26" s="77">
        <v>880940</v>
      </c>
      <c r="M26" s="77">
        <v>800524</v>
      </c>
      <c r="N26" s="77">
        <v>806743</v>
      </c>
      <c r="O26" s="133">
        <f t="shared" si="5"/>
        <v>0.9087156900583467</v>
      </c>
      <c r="P26" s="132">
        <f t="shared" si="6"/>
        <v>1.0077686615267</v>
      </c>
      <c r="Q26" s="77" t="s">
        <v>301</v>
      </c>
    </row>
    <row r="27" spans="1:255" s="113" customFormat="1" ht="15" customHeight="1">
      <c r="A27" s="117" t="s">
        <v>58</v>
      </c>
      <c r="B27" s="190">
        <f>SUM(B28:B38)</f>
        <v>906408</v>
      </c>
      <c r="C27" s="190">
        <f aca="true" t="shared" si="7" ref="C27:N27">SUM(C28:C38)</f>
        <v>319993</v>
      </c>
      <c r="D27" s="190">
        <f t="shared" si="7"/>
        <v>311381</v>
      </c>
      <c r="E27" s="130">
        <f t="shared" si="1"/>
        <v>0.35303417445565355</v>
      </c>
      <c r="F27" s="130">
        <f t="shared" si="2"/>
        <v>0.9730869112761842</v>
      </c>
      <c r="G27" s="190">
        <f t="shared" si="7"/>
        <v>944013</v>
      </c>
      <c r="H27" s="190">
        <f t="shared" si="7"/>
        <v>364908</v>
      </c>
      <c r="I27" s="190">
        <f t="shared" si="7"/>
        <v>377111</v>
      </c>
      <c r="J27" s="130">
        <f t="shared" si="3"/>
        <v>0.38654976149692855</v>
      </c>
      <c r="K27" s="130">
        <f t="shared" si="4"/>
        <v>1.033441305753779</v>
      </c>
      <c r="L27" s="190">
        <f t="shared" si="7"/>
        <v>1850421</v>
      </c>
      <c r="M27" s="190">
        <f t="shared" si="7"/>
        <v>684901</v>
      </c>
      <c r="N27" s="190">
        <f t="shared" si="7"/>
        <v>688492</v>
      </c>
      <c r="O27" s="131">
        <f t="shared" si="5"/>
        <v>0.3701325265980012</v>
      </c>
      <c r="P27" s="130">
        <f t="shared" si="6"/>
        <v>1.0052430935273857</v>
      </c>
      <c r="Q27" s="190" t="s">
        <v>268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</row>
    <row r="28" spans="1:17" ht="15">
      <c r="A28" s="118" t="s">
        <v>72</v>
      </c>
      <c r="B28" s="77">
        <v>28654</v>
      </c>
      <c r="C28" s="77">
        <v>7117</v>
      </c>
      <c r="D28" s="77">
        <v>5509</v>
      </c>
      <c r="E28" s="132">
        <f t="shared" si="1"/>
        <v>0.24837718992112795</v>
      </c>
      <c r="F28" s="132">
        <f t="shared" si="2"/>
        <v>0.7740621048194464</v>
      </c>
      <c r="G28" s="77">
        <v>31667</v>
      </c>
      <c r="H28" s="77">
        <v>9371</v>
      </c>
      <c r="I28" s="77">
        <v>8501</v>
      </c>
      <c r="J28" s="132">
        <f t="shared" si="3"/>
        <v>0.29592320080841256</v>
      </c>
      <c r="K28" s="132">
        <f t="shared" si="4"/>
        <v>0.9071603884323978</v>
      </c>
      <c r="L28" s="77">
        <v>60321</v>
      </c>
      <c r="M28" s="77">
        <v>16488</v>
      </c>
      <c r="N28" s="77">
        <v>14010</v>
      </c>
      <c r="O28" s="133">
        <f t="shared" si="5"/>
        <v>0.27333764360670415</v>
      </c>
      <c r="P28" s="132">
        <f t="shared" si="6"/>
        <v>0.8497088791848617</v>
      </c>
      <c r="Q28" s="77" t="s">
        <v>297</v>
      </c>
    </row>
    <row r="29" spans="1:17" ht="15.75" customHeight="1">
      <c r="A29" s="118" t="s">
        <v>21</v>
      </c>
      <c r="B29" s="77">
        <v>42484</v>
      </c>
      <c r="C29" s="77">
        <v>22048</v>
      </c>
      <c r="D29" s="77">
        <v>18686</v>
      </c>
      <c r="E29" s="132">
        <f t="shared" si="1"/>
        <v>0.5189718482252142</v>
      </c>
      <c r="F29" s="132">
        <f t="shared" si="2"/>
        <v>0.8475145137880987</v>
      </c>
      <c r="G29" s="77">
        <v>39722</v>
      </c>
      <c r="H29" s="77">
        <v>25378</v>
      </c>
      <c r="I29" s="77">
        <v>22540</v>
      </c>
      <c r="J29" s="132">
        <f t="shared" si="3"/>
        <v>0.6388902874981118</v>
      </c>
      <c r="K29" s="132">
        <f t="shared" si="4"/>
        <v>0.88817085664749</v>
      </c>
      <c r="L29" s="77">
        <v>82206</v>
      </c>
      <c r="M29" s="77">
        <v>47426</v>
      </c>
      <c r="N29" s="77">
        <v>41226</v>
      </c>
      <c r="O29" s="133">
        <f t="shared" si="5"/>
        <v>0.5769165267742014</v>
      </c>
      <c r="P29" s="132">
        <f t="shared" si="6"/>
        <v>0.8692700206637709</v>
      </c>
      <c r="Q29" s="77" t="s">
        <v>294</v>
      </c>
    </row>
    <row r="30" spans="1:17" ht="15">
      <c r="A30" s="118" t="s">
        <v>22</v>
      </c>
      <c r="B30" s="77">
        <v>53353</v>
      </c>
      <c r="C30" s="77">
        <v>28854</v>
      </c>
      <c r="D30" s="77">
        <v>27178</v>
      </c>
      <c r="E30" s="132">
        <f t="shared" si="1"/>
        <v>0.540813075178528</v>
      </c>
      <c r="F30" s="132">
        <f t="shared" si="2"/>
        <v>0.9419144659319332</v>
      </c>
      <c r="G30" s="77">
        <v>65359</v>
      </c>
      <c r="H30" s="77">
        <v>35411</v>
      </c>
      <c r="I30" s="77">
        <v>33893</v>
      </c>
      <c r="J30" s="132">
        <f t="shared" si="3"/>
        <v>0.5417922550834621</v>
      </c>
      <c r="K30" s="132">
        <f t="shared" si="4"/>
        <v>0.9571319646437547</v>
      </c>
      <c r="L30" s="77">
        <v>118712</v>
      </c>
      <c r="M30" s="77">
        <v>64265</v>
      </c>
      <c r="N30" s="77">
        <v>61071</v>
      </c>
      <c r="O30" s="133">
        <f t="shared" si="5"/>
        <v>0.5413521800660421</v>
      </c>
      <c r="P30" s="132">
        <f t="shared" si="6"/>
        <v>0.9502995409631992</v>
      </c>
      <c r="Q30" s="77" t="s">
        <v>297</v>
      </c>
    </row>
    <row r="31" spans="1:17" ht="15">
      <c r="A31" s="118" t="s">
        <v>73</v>
      </c>
      <c r="B31" s="77">
        <v>56149</v>
      </c>
      <c r="C31" s="77">
        <v>42659</v>
      </c>
      <c r="D31" s="77">
        <v>31781</v>
      </c>
      <c r="E31" s="132">
        <f t="shared" si="1"/>
        <v>0.7597463890719336</v>
      </c>
      <c r="F31" s="132">
        <f t="shared" si="2"/>
        <v>0.7450010548770483</v>
      </c>
      <c r="G31" s="77">
        <v>56255</v>
      </c>
      <c r="H31" s="77">
        <v>43034</v>
      </c>
      <c r="I31" s="77">
        <v>36222</v>
      </c>
      <c r="J31" s="132">
        <f t="shared" si="3"/>
        <v>0.7649808905875033</v>
      </c>
      <c r="K31" s="132">
        <f t="shared" si="4"/>
        <v>0.8417065576056142</v>
      </c>
      <c r="L31" s="77">
        <v>112404</v>
      </c>
      <c r="M31" s="77">
        <v>85693</v>
      </c>
      <c r="N31" s="77">
        <v>68003</v>
      </c>
      <c r="O31" s="133">
        <f t="shared" si="5"/>
        <v>0.762366107967688</v>
      </c>
      <c r="P31" s="132">
        <f t="shared" si="6"/>
        <v>0.7935654020748486</v>
      </c>
      <c r="Q31" s="77" t="s">
        <v>295</v>
      </c>
    </row>
    <row r="32" spans="1:17" ht="15">
      <c r="A32" s="118" t="s">
        <v>74</v>
      </c>
      <c r="B32" s="77">
        <v>48284</v>
      </c>
      <c r="C32" s="77">
        <v>29885</v>
      </c>
      <c r="D32" s="77">
        <v>30344</v>
      </c>
      <c r="E32" s="132">
        <f t="shared" si="1"/>
        <v>0.6189420926186728</v>
      </c>
      <c r="F32" s="132">
        <f t="shared" si="2"/>
        <v>1.0153588756901455</v>
      </c>
      <c r="G32" s="77">
        <v>44452</v>
      </c>
      <c r="H32" s="77">
        <v>33800</v>
      </c>
      <c r="I32" s="77">
        <v>33738</v>
      </c>
      <c r="J32" s="132">
        <f t="shared" si="3"/>
        <v>0.7603707369747142</v>
      </c>
      <c r="K32" s="132">
        <f t="shared" si="4"/>
        <v>0.9981656804733727</v>
      </c>
      <c r="L32" s="77">
        <v>92736</v>
      </c>
      <c r="M32" s="77">
        <v>63685</v>
      </c>
      <c r="N32" s="77">
        <v>64082</v>
      </c>
      <c r="O32" s="133">
        <f t="shared" si="5"/>
        <v>0.6867343857832988</v>
      </c>
      <c r="P32" s="132">
        <f t="shared" si="6"/>
        <v>1.0062338070189212</v>
      </c>
      <c r="Q32" s="77" t="s">
        <v>296</v>
      </c>
    </row>
    <row r="33" spans="1:17" s="228" customFormat="1" ht="15">
      <c r="A33" s="230" t="s">
        <v>332</v>
      </c>
      <c r="B33" s="223">
        <v>258090</v>
      </c>
      <c r="C33" s="223">
        <v>0</v>
      </c>
      <c r="D33" s="223">
        <v>32686</v>
      </c>
      <c r="E33" s="231">
        <f t="shared" si="1"/>
        <v>0</v>
      </c>
      <c r="F33" s="231" t="e">
        <f t="shared" si="2"/>
        <v>#DIV/0!</v>
      </c>
      <c r="G33" s="223">
        <v>238241</v>
      </c>
      <c r="H33" s="223">
        <v>0</v>
      </c>
      <c r="I33" s="223">
        <v>39714</v>
      </c>
      <c r="J33" s="231">
        <f t="shared" si="3"/>
        <v>0</v>
      </c>
      <c r="K33" s="231" t="e">
        <f t="shared" si="4"/>
        <v>#DIV/0!</v>
      </c>
      <c r="L33" s="223">
        <v>496331</v>
      </c>
      <c r="M33" s="223">
        <v>0</v>
      </c>
      <c r="N33" s="223">
        <v>72400</v>
      </c>
      <c r="O33" s="232">
        <f t="shared" si="5"/>
        <v>0</v>
      </c>
      <c r="P33" s="231" t="e">
        <f t="shared" si="6"/>
        <v>#DIV/0!</v>
      </c>
      <c r="Q33" s="233">
        <v>42036</v>
      </c>
    </row>
    <row r="34" spans="1:17" ht="15">
      <c r="A34" s="118" t="s">
        <v>76</v>
      </c>
      <c r="B34" s="77">
        <v>115676</v>
      </c>
      <c r="C34" s="77">
        <v>16366</v>
      </c>
      <c r="D34" s="77">
        <v>9753</v>
      </c>
      <c r="E34" s="132">
        <f t="shared" si="1"/>
        <v>0.14148137902417096</v>
      </c>
      <c r="F34" s="132">
        <f t="shared" si="2"/>
        <v>0.5959305878039839</v>
      </c>
      <c r="G34" s="77">
        <v>122081</v>
      </c>
      <c r="H34" s="77">
        <v>20541</v>
      </c>
      <c r="I34" s="77">
        <v>12214</v>
      </c>
      <c r="J34" s="132">
        <f t="shared" si="3"/>
        <v>0.168257140750813</v>
      </c>
      <c r="K34" s="132">
        <f t="shared" si="4"/>
        <v>0.5946156467552699</v>
      </c>
      <c r="L34" s="77">
        <v>237757</v>
      </c>
      <c r="M34" s="77">
        <v>36907</v>
      </c>
      <c r="N34" s="77">
        <v>21967</v>
      </c>
      <c r="O34" s="133">
        <f t="shared" si="5"/>
        <v>0.1552299196238176</v>
      </c>
      <c r="P34" s="132">
        <f t="shared" si="6"/>
        <v>0.5951987427859213</v>
      </c>
      <c r="Q34" s="77" t="s">
        <v>296</v>
      </c>
    </row>
    <row r="35" spans="1:17" ht="15">
      <c r="A35" s="118" t="s">
        <v>77</v>
      </c>
      <c r="B35" s="77">
        <v>29797</v>
      </c>
      <c r="C35" s="77">
        <v>14674</v>
      </c>
      <c r="D35" s="77">
        <v>10202</v>
      </c>
      <c r="E35" s="132">
        <f t="shared" si="1"/>
        <v>0.49246568446487904</v>
      </c>
      <c r="F35" s="132">
        <f t="shared" si="2"/>
        <v>0.6952432874471854</v>
      </c>
      <c r="G35" s="77">
        <v>30575</v>
      </c>
      <c r="H35" s="77">
        <v>15962</v>
      </c>
      <c r="I35" s="77">
        <v>12890</v>
      </c>
      <c r="J35" s="132">
        <f t="shared" si="3"/>
        <v>0.5220605069501226</v>
      </c>
      <c r="K35" s="132">
        <f t="shared" si="4"/>
        <v>0.8075429144217516</v>
      </c>
      <c r="L35" s="77">
        <v>60372</v>
      </c>
      <c r="M35" s="77">
        <v>30636</v>
      </c>
      <c r="N35" s="77">
        <v>23092</v>
      </c>
      <c r="O35" s="133">
        <f t="shared" si="5"/>
        <v>0.507453786523554</v>
      </c>
      <c r="P35" s="132">
        <f t="shared" si="6"/>
        <v>0.7537537537537538</v>
      </c>
      <c r="Q35" s="77" t="s">
        <v>296</v>
      </c>
    </row>
    <row r="36" spans="1:17" ht="15">
      <c r="A36" s="118" t="s">
        <v>78</v>
      </c>
      <c r="B36" s="77">
        <v>30619</v>
      </c>
      <c r="C36" s="77">
        <v>21370</v>
      </c>
      <c r="D36" s="77">
        <v>10994</v>
      </c>
      <c r="E36" s="132">
        <f t="shared" si="1"/>
        <v>0.6979326561938666</v>
      </c>
      <c r="F36" s="132">
        <f t="shared" si="2"/>
        <v>0.5144595226953673</v>
      </c>
      <c r="G36" s="77">
        <v>26770</v>
      </c>
      <c r="H36" s="77">
        <v>18450</v>
      </c>
      <c r="I36" s="77">
        <v>13634</v>
      </c>
      <c r="J36" s="132">
        <f t="shared" si="3"/>
        <v>0.6892043332088158</v>
      </c>
      <c r="K36" s="132">
        <f t="shared" si="4"/>
        <v>0.738970189701897</v>
      </c>
      <c r="L36" s="77">
        <v>57389</v>
      </c>
      <c r="M36" s="77">
        <v>39820</v>
      </c>
      <c r="N36" s="77">
        <v>24628</v>
      </c>
      <c r="O36" s="133">
        <f t="shared" si="5"/>
        <v>0.6938611929115336</v>
      </c>
      <c r="P36" s="132">
        <f t="shared" si="6"/>
        <v>0.6184831742842792</v>
      </c>
      <c r="Q36" s="77" t="s">
        <v>295</v>
      </c>
    </row>
    <row r="37" spans="1:17" ht="15">
      <c r="A37" s="118" t="s">
        <v>79</v>
      </c>
      <c r="B37" s="77">
        <v>242295</v>
      </c>
      <c r="C37" s="77">
        <v>136281</v>
      </c>
      <c r="D37" s="77">
        <v>133517</v>
      </c>
      <c r="E37" s="132">
        <f t="shared" si="1"/>
        <v>0.5624589859468829</v>
      </c>
      <c r="F37" s="132">
        <f t="shared" si="2"/>
        <v>0.9797183760025242</v>
      </c>
      <c r="G37" s="77">
        <v>287749</v>
      </c>
      <c r="H37" s="77">
        <v>162155</v>
      </c>
      <c r="I37" s="77">
        <v>162950</v>
      </c>
      <c r="J37" s="132">
        <f t="shared" si="3"/>
        <v>0.5635293259055635</v>
      </c>
      <c r="K37" s="132">
        <f t="shared" si="4"/>
        <v>1.004902716536647</v>
      </c>
      <c r="L37" s="77">
        <v>530044</v>
      </c>
      <c r="M37" s="77">
        <v>298436</v>
      </c>
      <c r="N37" s="77">
        <v>296467</v>
      </c>
      <c r="O37" s="133">
        <f t="shared" si="5"/>
        <v>0.563040049505324</v>
      </c>
      <c r="P37" s="132">
        <f t="shared" si="6"/>
        <v>0.9934022705035586</v>
      </c>
      <c r="Q37" s="77" t="s">
        <v>297</v>
      </c>
    </row>
    <row r="38" spans="1:17" ht="15">
      <c r="A38" s="118" t="s">
        <v>80</v>
      </c>
      <c r="B38" s="77">
        <v>1007</v>
      </c>
      <c r="C38" s="77">
        <v>739</v>
      </c>
      <c r="D38" s="77">
        <v>731</v>
      </c>
      <c r="E38" s="132">
        <f t="shared" si="1"/>
        <v>0.733862959285005</v>
      </c>
      <c r="F38" s="132">
        <f t="shared" si="2"/>
        <v>0.9891745602165088</v>
      </c>
      <c r="G38" s="77">
        <v>1142</v>
      </c>
      <c r="H38" s="77">
        <v>806</v>
      </c>
      <c r="I38" s="77">
        <v>815</v>
      </c>
      <c r="J38" s="132">
        <f t="shared" si="3"/>
        <v>0.7057793345008757</v>
      </c>
      <c r="K38" s="132">
        <f t="shared" si="4"/>
        <v>1.011166253101737</v>
      </c>
      <c r="L38" s="77">
        <v>2149</v>
      </c>
      <c r="M38" s="77">
        <v>1545</v>
      </c>
      <c r="N38" s="77">
        <v>1546</v>
      </c>
      <c r="O38" s="133">
        <f t="shared" si="5"/>
        <v>0.7189390414146114</v>
      </c>
      <c r="P38" s="132">
        <f t="shared" si="6"/>
        <v>1.0006472491909386</v>
      </c>
      <c r="Q38" s="77" t="s">
        <v>302</v>
      </c>
    </row>
    <row r="39" spans="1:255" s="113" customFormat="1" ht="15">
      <c r="A39" s="117" t="s">
        <v>59</v>
      </c>
      <c r="B39" s="190">
        <f>SUM(B40:B45)</f>
        <v>735609</v>
      </c>
      <c r="C39" s="190">
        <f aca="true" t="shared" si="8" ref="C39:N39">SUM(C40:C45)</f>
        <v>335301</v>
      </c>
      <c r="D39" s="190">
        <f t="shared" si="8"/>
        <v>333435</v>
      </c>
      <c r="E39" s="130">
        <f t="shared" si="1"/>
        <v>0.4558141621432038</v>
      </c>
      <c r="F39" s="130">
        <f t="shared" si="2"/>
        <v>0.9944348510741096</v>
      </c>
      <c r="G39" s="190">
        <f t="shared" si="8"/>
        <v>859926</v>
      </c>
      <c r="H39" s="190">
        <f t="shared" si="8"/>
        <v>367371</v>
      </c>
      <c r="I39" s="190">
        <f t="shared" si="8"/>
        <v>389886</v>
      </c>
      <c r="J39" s="130">
        <f t="shared" si="3"/>
        <v>0.4272123415270616</v>
      </c>
      <c r="K39" s="130">
        <f t="shared" si="4"/>
        <v>1.0612868190466858</v>
      </c>
      <c r="L39" s="190">
        <f t="shared" si="8"/>
        <v>1595535</v>
      </c>
      <c r="M39" s="190">
        <f t="shared" si="8"/>
        <v>702672</v>
      </c>
      <c r="N39" s="190">
        <f t="shared" si="8"/>
        <v>723321</v>
      </c>
      <c r="O39" s="131">
        <f t="shared" si="5"/>
        <v>0.4403989884270793</v>
      </c>
      <c r="P39" s="130">
        <f t="shared" si="6"/>
        <v>1.0293863993442176</v>
      </c>
      <c r="Q39" s="190" t="s">
        <v>268</v>
      </c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</row>
    <row r="40" spans="1:17" ht="15">
      <c r="A40" s="118" t="s">
        <v>81</v>
      </c>
      <c r="B40" s="77">
        <v>19532</v>
      </c>
      <c r="C40" s="77">
        <v>6527</v>
      </c>
      <c r="D40" s="77">
        <v>5629</v>
      </c>
      <c r="E40" s="132">
        <f t="shared" si="1"/>
        <v>0.3341695678885931</v>
      </c>
      <c r="F40" s="132">
        <f t="shared" si="2"/>
        <v>0.8624176497625249</v>
      </c>
      <c r="G40" s="77">
        <v>39491</v>
      </c>
      <c r="H40" s="77">
        <v>6623</v>
      </c>
      <c r="I40" s="77">
        <v>7251</v>
      </c>
      <c r="J40" s="132">
        <f t="shared" si="3"/>
        <v>0.16770909827555647</v>
      </c>
      <c r="K40" s="132">
        <f t="shared" si="4"/>
        <v>1.0948210780613015</v>
      </c>
      <c r="L40" s="77">
        <v>59023</v>
      </c>
      <c r="M40" s="77">
        <v>13150</v>
      </c>
      <c r="N40" s="77">
        <v>12880</v>
      </c>
      <c r="O40" s="133">
        <f t="shared" si="5"/>
        <v>0.22279450383748708</v>
      </c>
      <c r="P40" s="132">
        <f t="shared" si="6"/>
        <v>0.979467680608365</v>
      </c>
      <c r="Q40" s="77" t="s">
        <v>303</v>
      </c>
    </row>
    <row r="41" spans="1:17" ht="15">
      <c r="A41" s="118" t="s">
        <v>23</v>
      </c>
      <c r="B41" s="77">
        <v>14185</v>
      </c>
      <c r="C41" s="77">
        <v>8361</v>
      </c>
      <c r="D41" s="77">
        <v>7357</v>
      </c>
      <c r="E41" s="132">
        <f t="shared" si="1"/>
        <v>0.5894254494183997</v>
      </c>
      <c r="F41" s="132">
        <f t="shared" si="2"/>
        <v>0.8799186700155484</v>
      </c>
      <c r="G41" s="77">
        <v>14779</v>
      </c>
      <c r="H41" s="77">
        <v>7791</v>
      </c>
      <c r="I41" s="77">
        <v>7802</v>
      </c>
      <c r="J41" s="132">
        <f t="shared" si="3"/>
        <v>0.5271669260437106</v>
      </c>
      <c r="K41" s="132">
        <f t="shared" si="4"/>
        <v>1.0014118855089205</v>
      </c>
      <c r="L41" s="77">
        <v>28964</v>
      </c>
      <c r="M41" s="77">
        <v>16152</v>
      </c>
      <c r="N41" s="77">
        <v>15159</v>
      </c>
      <c r="O41" s="133">
        <f t="shared" si="5"/>
        <v>0.5576577820742992</v>
      </c>
      <c r="P41" s="132">
        <f t="shared" si="6"/>
        <v>0.9385215453194651</v>
      </c>
      <c r="Q41" s="77" t="s">
        <v>304</v>
      </c>
    </row>
    <row r="42" spans="1:17" ht="15">
      <c r="A42" s="118" t="s">
        <v>82</v>
      </c>
      <c r="B42" s="77">
        <v>259947</v>
      </c>
      <c r="C42" s="77">
        <v>148792</v>
      </c>
      <c r="D42" s="77">
        <v>150692</v>
      </c>
      <c r="E42" s="132">
        <f t="shared" si="1"/>
        <v>0.5723936033114443</v>
      </c>
      <c r="F42" s="132">
        <f t="shared" si="2"/>
        <v>1.0127695037367601</v>
      </c>
      <c r="G42" s="77">
        <v>296768</v>
      </c>
      <c r="H42" s="77">
        <v>168205</v>
      </c>
      <c r="I42" s="77">
        <v>178388</v>
      </c>
      <c r="J42" s="132">
        <f t="shared" si="3"/>
        <v>0.5667895460427</v>
      </c>
      <c r="K42" s="132">
        <f t="shared" si="4"/>
        <v>1.0605392229719688</v>
      </c>
      <c r="L42" s="77">
        <v>556715</v>
      </c>
      <c r="M42" s="77">
        <v>316997</v>
      </c>
      <c r="N42" s="77">
        <v>329080</v>
      </c>
      <c r="O42" s="133">
        <f t="shared" si="5"/>
        <v>0.5694062491580072</v>
      </c>
      <c r="P42" s="132">
        <f t="shared" si="6"/>
        <v>1.0381170799723656</v>
      </c>
      <c r="Q42" s="77" t="s">
        <v>297</v>
      </c>
    </row>
    <row r="43" spans="1:17" ht="15">
      <c r="A43" s="118" t="s">
        <v>24</v>
      </c>
      <c r="B43" s="77">
        <v>45201</v>
      </c>
      <c r="C43" s="77">
        <v>27551</v>
      </c>
      <c r="D43" s="77">
        <v>28810</v>
      </c>
      <c r="E43" s="132">
        <f t="shared" si="1"/>
        <v>0.6095219132320081</v>
      </c>
      <c r="F43" s="132">
        <f t="shared" si="2"/>
        <v>1.0456970708867193</v>
      </c>
      <c r="G43" s="77">
        <v>48629</v>
      </c>
      <c r="H43" s="77">
        <v>29911</v>
      </c>
      <c r="I43" s="77">
        <v>33601</v>
      </c>
      <c r="J43" s="132">
        <f t="shared" si="3"/>
        <v>0.6150856484813588</v>
      </c>
      <c r="K43" s="132">
        <f t="shared" si="4"/>
        <v>1.123365985757748</v>
      </c>
      <c r="L43" s="77">
        <v>93830</v>
      </c>
      <c r="M43" s="77">
        <v>57462</v>
      </c>
      <c r="N43" s="77">
        <v>62411</v>
      </c>
      <c r="O43" s="133">
        <f t="shared" si="5"/>
        <v>0.6124054140466801</v>
      </c>
      <c r="P43" s="132">
        <f t="shared" si="6"/>
        <v>1.0861264835891546</v>
      </c>
      <c r="Q43" s="77" t="s">
        <v>297</v>
      </c>
    </row>
    <row r="44" spans="1:17" ht="15">
      <c r="A44" s="118" t="s">
        <v>25</v>
      </c>
      <c r="B44" s="77">
        <v>105270</v>
      </c>
      <c r="C44" s="77">
        <v>71435</v>
      </c>
      <c r="D44" s="77">
        <v>68276</v>
      </c>
      <c r="E44" s="132">
        <f t="shared" si="1"/>
        <v>0.678588391754536</v>
      </c>
      <c r="F44" s="132">
        <f t="shared" si="2"/>
        <v>0.9557779799818016</v>
      </c>
      <c r="G44" s="77">
        <v>116041</v>
      </c>
      <c r="H44" s="77">
        <v>83344</v>
      </c>
      <c r="I44" s="77">
        <v>79777</v>
      </c>
      <c r="J44" s="132">
        <f t="shared" si="3"/>
        <v>0.7182289018536552</v>
      </c>
      <c r="K44" s="132">
        <f t="shared" si="4"/>
        <v>0.957201478210789</v>
      </c>
      <c r="L44" s="77">
        <v>221311</v>
      </c>
      <c r="M44" s="77">
        <v>154779</v>
      </c>
      <c r="N44" s="77">
        <v>148053</v>
      </c>
      <c r="O44" s="133">
        <f t="shared" si="5"/>
        <v>0.6993732801351944</v>
      </c>
      <c r="P44" s="132">
        <f t="shared" si="6"/>
        <v>0.9565444924699087</v>
      </c>
      <c r="Q44" s="77" t="s">
        <v>296</v>
      </c>
    </row>
    <row r="45" spans="1:17" ht="15">
      <c r="A45" s="118" t="s">
        <v>343</v>
      </c>
      <c r="B45" s="77">
        <v>291474</v>
      </c>
      <c r="C45" s="77">
        <v>72635</v>
      </c>
      <c r="D45" s="77">
        <v>72671</v>
      </c>
      <c r="E45" s="132">
        <f t="shared" si="1"/>
        <v>0.24919889938725237</v>
      </c>
      <c r="F45" s="132">
        <f t="shared" si="2"/>
        <v>1.000495628829077</v>
      </c>
      <c r="G45" s="77">
        <v>344218</v>
      </c>
      <c r="H45" s="77">
        <v>71497</v>
      </c>
      <c r="I45" s="77">
        <v>83067</v>
      </c>
      <c r="J45" s="132">
        <f t="shared" si="3"/>
        <v>0.20770848706343073</v>
      </c>
      <c r="K45" s="132">
        <f t="shared" si="4"/>
        <v>1.1618249716771334</v>
      </c>
      <c r="L45" s="77">
        <v>635692</v>
      </c>
      <c r="M45" s="77">
        <v>144132</v>
      </c>
      <c r="N45" s="77">
        <v>155738</v>
      </c>
      <c r="O45" s="133">
        <f t="shared" si="5"/>
        <v>0.22673244275529658</v>
      </c>
      <c r="P45" s="132">
        <f t="shared" si="6"/>
        <v>1.0805234090972164</v>
      </c>
      <c r="Q45" s="220">
        <v>42005</v>
      </c>
    </row>
    <row r="46" spans="1:255" s="113" customFormat="1" ht="15">
      <c r="A46" s="117" t="s">
        <v>60</v>
      </c>
      <c r="B46" s="190">
        <f>SUM(B47:B53)</f>
        <v>469210</v>
      </c>
      <c r="C46" s="190">
        <f aca="true" t="shared" si="9" ref="C46:N46">SUM(C47:C53)</f>
        <v>312632</v>
      </c>
      <c r="D46" s="190">
        <f t="shared" si="9"/>
        <v>252540</v>
      </c>
      <c r="E46" s="130">
        <f t="shared" si="1"/>
        <v>0.6662944097525628</v>
      </c>
      <c r="F46" s="130">
        <f t="shared" si="2"/>
        <v>0.807786790859541</v>
      </c>
      <c r="G46" s="190">
        <f t="shared" si="9"/>
        <v>517252</v>
      </c>
      <c r="H46" s="190">
        <f t="shared" si="9"/>
        <v>348514</v>
      </c>
      <c r="I46" s="190">
        <f t="shared" si="9"/>
        <v>316808</v>
      </c>
      <c r="J46" s="130">
        <f t="shared" si="3"/>
        <v>0.6737798983860864</v>
      </c>
      <c r="K46" s="130">
        <f t="shared" si="4"/>
        <v>0.9090251754592354</v>
      </c>
      <c r="L46" s="190">
        <f t="shared" si="9"/>
        <v>986462</v>
      </c>
      <c r="M46" s="190">
        <f t="shared" si="9"/>
        <v>661146</v>
      </c>
      <c r="N46" s="190">
        <f t="shared" si="9"/>
        <v>569348</v>
      </c>
      <c r="O46" s="131">
        <f t="shared" si="5"/>
        <v>0.670219430652169</v>
      </c>
      <c r="P46" s="130">
        <f t="shared" si="6"/>
        <v>0.8611532097297723</v>
      </c>
      <c r="Q46" s="190" t="s">
        <v>268</v>
      </c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</row>
    <row r="47" spans="1:17" ht="15">
      <c r="A47" s="118" t="s">
        <v>83</v>
      </c>
      <c r="B47" s="77">
        <v>138439</v>
      </c>
      <c r="C47" s="77">
        <v>98467</v>
      </c>
      <c r="D47" s="77">
        <v>80502</v>
      </c>
      <c r="E47" s="132">
        <f t="shared" si="1"/>
        <v>0.7112663339087973</v>
      </c>
      <c r="F47" s="132">
        <f t="shared" si="2"/>
        <v>0.8175530888521028</v>
      </c>
      <c r="G47" s="77">
        <v>153376</v>
      </c>
      <c r="H47" s="77">
        <v>109492</v>
      </c>
      <c r="I47" s="77">
        <v>108094</v>
      </c>
      <c r="J47" s="132">
        <f t="shared" si="3"/>
        <v>0.7138796161068225</v>
      </c>
      <c r="K47" s="132">
        <f t="shared" si="4"/>
        <v>0.9872319438863113</v>
      </c>
      <c r="L47" s="77">
        <v>291815</v>
      </c>
      <c r="M47" s="77">
        <v>207959</v>
      </c>
      <c r="N47" s="77">
        <v>188596</v>
      </c>
      <c r="O47" s="133">
        <f t="shared" si="5"/>
        <v>0.7126398574439285</v>
      </c>
      <c r="P47" s="132">
        <f t="shared" si="6"/>
        <v>0.9068903004919239</v>
      </c>
      <c r="Q47" s="77" t="s">
        <v>299</v>
      </c>
    </row>
    <row r="48" spans="1:17" ht="15">
      <c r="A48" s="118" t="s">
        <v>27</v>
      </c>
      <c r="B48" s="77">
        <v>16134</v>
      </c>
      <c r="C48" s="77">
        <v>13540</v>
      </c>
      <c r="D48" s="77">
        <v>13540</v>
      </c>
      <c r="E48" s="132">
        <f t="shared" si="1"/>
        <v>0.8392215197719103</v>
      </c>
      <c r="F48" s="132">
        <f t="shared" si="2"/>
        <v>1</v>
      </c>
      <c r="G48" s="77">
        <v>19056</v>
      </c>
      <c r="H48" s="77">
        <v>15712</v>
      </c>
      <c r="I48" s="77">
        <v>15711</v>
      </c>
      <c r="J48" s="132">
        <f t="shared" si="3"/>
        <v>0.8245172124265323</v>
      </c>
      <c r="K48" s="132">
        <f t="shared" si="4"/>
        <v>0.9999363543788188</v>
      </c>
      <c r="L48" s="77">
        <v>35190</v>
      </c>
      <c r="M48" s="77">
        <v>29252</v>
      </c>
      <c r="N48" s="77">
        <v>29251</v>
      </c>
      <c r="O48" s="133">
        <f t="shared" si="5"/>
        <v>0.8312588803637397</v>
      </c>
      <c r="P48" s="132">
        <f t="shared" si="6"/>
        <v>0.9999658143032955</v>
      </c>
      <c r="Q48" s="77" t="s">
        <v>305</v>
      </c>
    </row>
    <row r="49" spans="1:17" ht="15">
      <c r="A49" s="118" t="s">
        <v>84</v>
      </c>
      <c r="B49" s="77">
        <v>37028</v>
      </c>
      <c r="C49" s="77">
        <v>25919</v>
      </c>
      <c r="D49" s="77">
        <v>26051</v>
      </c>
      <c r="E49" s="132">
        <f t="shared" si="1"/>
        <v>0.6999837960462353</v>
      </c>
      <c r="F49" s="132">
        <f t="shared" si="2"/>
        <v>1.0050927890736525</v>
      </c>
      <c r="G49" s="77">
        <v>41471</v>
      </c>
      <c r="H49" s="77">
        <v>31166</v>
      </c>
      <c r="I49" s="77">
        <v>31632</v>
      </c>
      <c r="J49" s="132">
        <f t="shared" si="3"/>
        <v>0.7515131055436329</v>
      </c>
      <c r="K49" s="132">
        <f t="shared" si="4"/>
        <v>1.0149521914907271</v>
      </c>
      <c r="L49" s="77">
        <v>78499</v>
      </c>
      <c r="M49" s="77">
        <v>57085</v>
      </c>
      <c r="N49" s="77">
        <v>57683</v>
      </c>
      <c r="O49" s="133">
        <f t="shared" si="5"/>
        <v>0.7272067160091211</v>
      </c>
      <c r="P49" s="132">
        <f t="shared" si="6"/>
        <v>1.0104756065516336</v>
      </c>
      <c r="Q49" s="77" t="s">
        <v>294</v>
      </c>
    </row>
    <row r="50" spans="1:17" ht="15">
      <c r="A50" s="118" t="s">
        <v>85</v>
      </c>
      <c r="B50" s="77">
        <v>18759</v>
      </c>
      <c r="C50" s="77">
        <v>13170</v>
      </c>
      <c r="D50" s="77">
        <v>12011</v>
      </c>
      <c r="E50" s="132">
        <f t="shared" si="1"/>
        <v>0.7020630097553174</v>
      </c>
      <c r="F50" s="132">
        <f t="shared" si="2"/>
        <v>0.9119969627942293</v>
      </c>
      <c r="G50" s="77">
        <v>19512</v>
      </c>
      <c r="H50" s="77">
        <v>14124</v>
      </c>
      <c r="I50" s="77">
        <v>13445</v>
      </c>
      <c r="J50" s="132">
        <f t="shared" si="3"/>
        <v>0.7238622386223862</v>
      </c>
      <c r="K50" s="132">
        <f t="shared" si="4"/>
        <v>0.9519258000566412</v>
      </c>
      <c r="L50" s="77">
        <v>38271</v>
      </c>
      <c r="M50" s="77">
        <v>27294</v>
      </c>
      <c r="N50" s="77">
        <v>25456</v>
      </c>
      <c r="O50" s="133">
        <f t="shared" si="5"/>
        <v>0.7131770792506075</v>
      </c>
      <c r="P50" s="132">
        <f t="shared" si="6"/>
        <v>0.9326591924965194</v>
      </c>
      <c r="Q50" s="77" t="s">
        <v>298</v>
      </c>
    </row>
    <row r="51" spans="1:17" ht="15">
      <c r="A51" s="118" t="s">
        <v>348</v>
      </c>
      <c r="B51" s="77">
        <v>32638</v>
      </c>
      <c r="C51" s="77">
        <v>24826</v>
      </c>
      <c r="D51" s="77">
        <v>21609</v>
      </c>
      <c r="E51" s="132">
        <f t="shared" si="1"/>
        <v>0.7606470984741712</v>
      </c>
      <c r="F51" s="132">
        <f t="shared" si="2"/>
        <v>0.8704181100459196</v>
      </c>
      <c r="G51" s="77">
        <v>32606</v>
      </c>
      <c r="H51" s="77">
        <v>25836</v>
      </c>
      <c r="I51" s="77">
        <v>23969</v>
      </c>
      <c r="J51" s="132">
        <f t="shared" si="3"/>
        <v>0.7923695025455437</v>
      </c>
      <c r="K51" s="132">
        <f t="shared" si="4"/>
        <v>0.927736491716984</v>
      </c>
      <c r="L51" s="77">
        <v>65244</v>
      </c>
      <c r="M51" s="77">
        <v>50662</v>
      </c>
      <c r="N51" s="77">
        <v>45578</v>
      </c>
      <c r="O51" s="133">
        <f t="shared" si="5"/>
        <v>0.7765005211207161</v>
      </c>
      <c r="P51" s="132">
        <f t="shared" si="6"/>
        <v>0.8996486518495125</v>
      </c>
      <c r="Q51" s="220">
        <v>42005</v>
      </c>
    </row>
    <row r="52" spans="1:17" ht="15">
      <c r="A52" s="118" t="s">
        <v>87</v>
      </c>
      <c r="B52" s="77">
        <v>71768</v>
      </c>
      <c r="C52" s="77">
        <v>60080</v>
      </c>
      <c r="D52" s="77">
        <v>27336</v>
      </c>
      <c r="E52" s="132">
        <f t="shared" si="1"/>
        <v>0.8371419016832015</v>
      </c>
      <c r="F52" s="132">
        <f t="shared" si="2"/>
        <v>0.4549933422103862</v>
      </c>
      <c r="G52" s="77">
        <v>78498</v>
      </c>
      <c r="H52" s="77">
        <v>63263</v>
      </c>
      <c r="I52" s="77">
        <v>31130</v>
      </c>
      <c r="J52" s="132">
        <f t="shared" si="3"/>
        <v>0.8059186221305001</v>
      </c>
      <c r="K52" s="132">
        <f t="shared" si="4"/>
        <v>0.4920727755560122</v>
      </c>
      <c r="L52" s="77">
        <v>150266</v>
      </c>
      <c r="M52" s="77">
        <v>123343</v>
      </c>
      <c r="N52" s="77">
        <v>58466</v>
      </c>
      <c r="O52" s="133">
        <f t="shared" si="5"/>
        <v>0.8208310595876646</v>
      </c>
      <c r="P52" s="132">
        <f t="shared" si="6"/>
        <v>0.4740114963962284</v>
      </c>
      <c r="Q52" s="77" t="s">
        <v>304</v>
      </c>
    </row>
    <row r="53" spans="1:17" ht="15">
      <c r="A53" s="118" t="s">
        <v>28</v>
      </c>
      <c r="B53" s="77">
        <v>154444</v>
      </c>
      <c r="C53" s="77">
        <v>76630</v>
      </c>
      <c r="D53" s="77">
        <v>71491</v>
      </c>
      <c r="E53" s="132">
        <f t="shared" si="1"/>
        <v>0.4961668954443034</v>
      </c>
      <c r="F53" s="132">
        <f t="shared" si="2"/>
        <v>0.9329374918439254</v>
      </c>
      <c r="G53" s="77">
        <v>172733</v>
      </c>
      <c r="H53" s="77">
        <v>88921</v>
      </c>
      <c r="I53" s="77">
        <v>92827</v>
      </c>
      <c r="J53" s="132">
        <f t="shared" si="3"/>
        <v>0.5147887201634893</v>
      </c>
      <c r="K53" s="132">
        <f t="shared" si="4"/>
        <v>1.0439266315043692</v>
      </c>
      <c r="L53" s="77">
        <v>327177</v>
      </c>
      <c r="M53" s="77">
        <v>165551</v>
      </c>
      <c r="N53" s="77">
        <v>164318</v>
      </c>
      <c r="O53" s="133">
        <f t="shared" si="5"/>
        <v>0.5059982822753433</v>
      </c>
      <c r="P53" s="132">
        <f t="shared" si="6"/>
        <v>0.992552144052286</v>
      </c>
      <c r="Q53" s="77" t="s">
        <v>296</v>
      </c>
    </row>
    <row r="54" spans="1:255" s="113" customFormat="1" ht="15.75" customHeight="1">
      <c r="A54" s="117" t="s">
        <v>61</v>
      </c>
      <c r="B54" s="190">
        <f>SUM(B55:B68)</f>
        <v>1292593</v>
      </c>
      <c r="C54" s="190">
        <f aca="true" t="shared" si="10" ref="C54:N54">SUM(C55:C68)</f>
        <v>869284</v>
      </c>
      <c r="D54" s="190">
        <f t="shared" si="10"/>
        <v>821863</v>
      </c>
      <c r="E54" s="130">
        <f t="shared" si="1"/>
        <v>0.6725117651109049</v>
      </c>
      <c r="F54" s="130">
        <f t="shared" si="2"/>
        <v>0.9454482079504511</v>
      </c>
      <c r="G54" s="190">
        <f t="shared" si="10"/>
        <v>1368607</v>
      </c>
      <c r="H54" s="190">
        <f t="shared" si="10"/>
        <v>954148</v>
      </c>
      <c r="I54" s="190">
        <f t="shared" si="10"/>
        <v>926069</v>
      </c>
      <c r="J54" s="130">
        <f t="shared" si="3"/>
        <v>0.6971672656942424</v>
      </c>
      <c r="K54" s="130">
        <f t="shared" si="4"/>
        <v>0.9705716513580702</v>
      </c>
      <c r="L54" s="190">
        <f t="shared" si="10"/>
        <v>2661200</v>
      </c>
      <c r="M54" s="190">
        <f t="shared" si="10"/>
        <v>1823432</v>
      </c>
      <c r="N54" s="190">
        <f t="shared" si="10"/>
        <v>1747932</v>
      </c>
      <c r="O54" s="131">
        <f t="shared" si="5"/>
        <v>0.6851916428678791</v>
      </c>
      <c r="P54" s="130">
        <f t="shared" si="6"/>
        <v>0.9585945623417819</v>
      </c>
      <c r="Q54" s="190" t="s">
        <v>268</v>
      </c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</row>
    <row r="55" spans="1:17" ht="15">
      <c r="A55" s="118" t="s">
        <v>29</v>
      </c>
      <c r="B55" s="77">
        <v>182943</v>
      </c>
      <c r="C55" s="77">
        <v>131228</v>
      </c>
      <c r="D55" s="77">
        <v>132948</v>
      </c>
      <c r="E55" s="132">
        <f t="shared" si="1"/>
        <v>0.7173163225704181</v>
      </c>
      <c r="F55" s="132">
        <f t="shared" si="2"/>
        <v>1.0131069588807267</v>
      </c>
      <c r="G55" s="77">
        <v>198403</v>
      </c>
      <c r="H55" s="77">
        <v>138558</v>
      </c>
      <c r="I55" s="77">
        <v>143666</v>
      </c>
      <c r="J55" s="132">
        <f t="shared" si="3"/>
        <v>0.6983664561523767</v>
      </c>
      <c r="K55" s="132">
        <f t="shared" si="4"/>
        <v>1.0368654281961345</v>
      </c>
      <c r="L55" s="77">
        <v>381346</v>
      </c>
      <c r="M55" s="77">
        <v>269786</v>
      </c>
      <c r="N55" s="77">
        <v>276614</v>
      </c>
      <c r="O55" s="133">
        <f t="shared" si="5"/>
        <v>0.707457269776004</v>
      </c>
      <c r="P55" s="132">
        <f t="shared" si="6"/>
        <v>1.025308948574055</v>
      </c>
      <c r="Q55" s="77" t="s">
        <v>297</v>
      </c>
    </row>
    <row r="56" spans="1:17" ht="15">
      <c r="A56" s="118" t="s">
        <v>30</v>
      </c>
      <c r="B56" s="77">
        <v>37142</v>
      </c>
      <c r="C56" s="77">
        <v>16318</v>
      </c>
      <c r="D56" s="77">
        <v>12523</v>
      </c>
      <c r="E56" s="132">
        <f t="shared" si="1"/>
        <v>0.4393409078671046</v>
      </c>
      <c r="F56" s="132">
        <f t="shared" si="2"/>
        <v>0.767434734648854</v>
      </c>
      <c r="G56" s="77">
        <v>44478</v>
      </c>
      <c r="H56" s="77">
        <v>19561</v>
      </c>
      <c r="I56" s="77">
        <v>16463</v>
      </c>
      <c r="J56" s="132">
        <f t="shared" si="3"/>
        <v>0.43979045820405593</v>
      </c>
      <c r="K56" s="132">
        <f t="shared" si="4"/>
        <v>0.8416236388732682</v>
      </c>
      <c r="L56" s="77">
        <v>81620</v>
      </c>
      <c r="M56" s="77">
        <v>35879</v>
      </c>
      <c r="N56" s="77">
        <v>28986</v>
      </c>
      <c r="O56" s="133">
        <f t="shared" si="5"/>
        <v>0.4395858858123009</v>
      </c>
      <c r="P56" s="132">
        <f t="shared" si="6"/>
        <v>0.8078820479946487</v>
      </c>
      <c r="Q56" s="77" t="s">
        <v>294</v>
      </c>
    </row>
    <row r="57" spans="1:17" ht="15">
      <c r="A57" s="118" t="s">
        <v>31</v>
      </c>
      <c r="B57" s="77">
        <v>36341</v>
      </c>
      <c r="C57" s="77">
        <v>19481</v>
      </c>
      <c r="D57" s="77">
        <v>19489</v>
      </c>
      <c r="E57" s="132">
        <f t="shared" si="1"/>
        <v>0.5360611980958147</v>
      </c>
      <c r="F57" s="132">
        <f t="shared" si="2"/>
        <v>1.0004106565371387</v>
      </c>
      <c r="G57" s="77">
        <v>36768</v>
      </c>
      <c r="H57" s="77">
        <v>21590</v>
      </c>
      <c r="I57" s="77">
        <v>21741</v>
      </c>
      <c r="J57" s="132">
        <f t="shared" si="3"/>
        <v>0.5871953872932986</v>
      </c>
      <c r="K57" s="132">
        <f t="shared" si="4"/>
        <v>1.0069939786938398</v>
      </c>
      <c r="L57" s="77">
        <v>73109</v>
      </c>
      <c r="M57" s="77">
        <v>41071</v>
      </c>
      <c r="N57" s="77">
        <v>41230</v>
      </c>
      <c r="O57" s="133">
        <f t="shared" si="5"/>
        <v>0.5617776197185025</v>
      </c>
      <c r="P57" s="132">
        <f t="shared" si="6"/>
        <v>1.003871344744467</v>
      </c>
      <c r="Q57" s="77" t="s">
        <v>304</v>
      </c>
    </row>
    <row r="58" spans="1:17" ht="15">
      <c r="A58" s="118" t="s">
        <v>32</v>
      </c>
      <c r="B58" s="77">
        <v>166273</v>
      </c>
      <c r="C58" s="77">
        <v>105570</v>
      </c>
      <c r="D58" s="77">
        <v>89372</v>
      </c>
      <c r="E58" s="132">
        <f t="shared" si="1"/>
        <v>0.6349196802848328</v>
      </c>
      <c r="F58" s="132">
        <f t="shared" si="2"/>
        <v>0.8465662593539831</v>
      </c>
      <c r="G58" s="77">
        <v>194549</v>
      </c>
      <c r="H58" s="77">
        <v>128547</v>
      </c>
      <c r="I58" s="77">
        <v>102179</v>
      </c>
      <c r="J58" s="132">
        <f t="shared" si="3"/>
        <v>0.6607435658882852</v>
      </c>
      <c r="K58" s="132">
        <f t="shared" si="4"/>
        <v>0.7948765821061557</v>
      </c>
      <c r="L58" s="77">
        <v>360822</v>
      </c>
      <c r="M58" s="77">
        <v>234117</v>
      </c>
      <c r="N58" s="77">
        <v>191551</v>
      </c>
      <c r="O58" s="133">
        <f t="shared" si="5"/>
        <v>0.6488434740675457</v>
      </c>
      <c r="P58" s="132">
        <f t="shared" si="6"/>
        <v>0.8181849246317012</v>
      </c>
      <c r="Q58" s="77" t="s">
        <v>297</v>
      </c>
    </row>
    <row r="59" spans="1:17" ht="15">
      <c r="A59" s="118" t="s">
        <v>88</v>
      </c>
      <c r="B59" s="77">
        <v>67524</v>
      </c>
      <c r="C59" s="77">
        <v>47086</v>
      </c>
      <c r="D59" s="77">
        <v>38080</v>
      </c>
      <c r="E59" s="132">
        <f t="shared" si="1"/>
        <v>0.6973224335051241</v>
      </c>
      <c r="F59" s="132">
        <f t="shared" si="2"/>
        <v>0.8087329567174957</v>
      </c>
      <c r="G59" s="77">
        <v>68416</v>
      </c>
      <c r="H59" s="77">
        <v>56955</v>
      </c>
      <c r="I59" s="77">
        <v>46016</v>
      </c>
      <c r="J59" s="132">
        <f t="shared" si="3"/>
        <v>0.8324807062675398</v>
      </c>
      <c r="K59" s="132">
        <f t="shared" si="4"/>
        <v>0.8079360898955316</v>
      </c>
      <c r="L59" s="77">
        <v>135940</v>
      </c>
      <c r="M59" s="77">
        <v>104041</v>
      </c>
      <c r="N59" s="77">
        <v>84096</v>
      </c>
      <c r="O59" s="133">
        <f t="shared" si="5"/>
        <v>0.7653450051493306</v>
      </c>
      <c r="P59" s="132">
        <f t="shared" si="6"/>
        <v>0.8082967291740756</v>
      </c>
      <c r="Q59" s="77" t="s">
        <v>297</v>
      </c>
    </row>
    <row r="60" spans="1:17" ht="15">
      <c r="A60" s="118" t="s">
        <v>356</v>
      </c>
      <c r="B60" s="77">
        <v>56570</v>
      </c>
      <c r="C60" s="77">
        <v>38830</v>
      </c>
      <c r="D60" s="77">
        <v>33734</v>
      </c>
      <c r="E60" s="132">
        <f t="shared" si="1"/>
        <v>0.686406222379353</v>
      </c>
      <c r="F60" s="132">
        <f t="shared" si="2"/>
        <v>0.8687612670615503</v>
      </c>
      <c r="G60" s="77">
        <v>57148</v>
      </c>
      <c r="H60" s="77">
        <v>39615</v>
      </c>
      <c r="I60" s="77">
        <v>41760</v>
      </c>
      <c r="J60" s="132">
        <f t="shared" si="3"/>
        <v>0.6932001119899209</v>
      </c>
      <c r="K60" s="132">
        <f t="shared" si="4"/>
        <v>1.0541461567588035</v>
      </c>
      <c r="L60" s="77">
        <v>113718</v>
      </c>
      <c r="M60" s="77">
        <v>78445</v>
      </c>
      <c r="N60" s="77">
        <v>75494</v>
      </c>
      <c r="O60" s="133">
        <f t="shared" si="5"/>
        <v>0.6898204330009321</v>
      </c>
      <c r="P60" s="132">
        <f t="shared" si="6"/>
        <v>0.9623812862515138</v>
      </c>
      <c r="Q60" s="220">
        <v>42005</v>
      </c>
    </row>
    <row r="61" spans="1:17" ht="15">
      <c r="A61" s="118" t="s">
        <v>33</v>
      </c>
      <c r="B61" s="77">
        <v>47653</v>
      </c>
      <c r="C61" s="77">
        <v>34107</v>
      </c>
      <c r="D61" s="77">
        <v>25923</v>
      </c>
      <c r="E61" s="132">
        <f t="shared" si="1"/>
        <v>0.7157366797473401</v>
      </c>
      <c r="F61" s="132">
        <f t="shared" si="2"/>
        <v>0.7600492567508136</v>
      </c>
      <c r="G61" s="77">
        <v>48255</v>
      </c>
      <c r="H61" s="77">
        <v>37051</v>
      </c>
      <c r="I61" s="77">
        <v>33048</v>
      </c>
      <c r="J61" s="132">
        <f t="shared" si="3"/>
        <v>0.7678168065485442</v>
      </c>
      <c r="K61" s="132">
        <f t="shared" si="4"/>
        <v>0.8919597311813446</v>
      </c>
      <c r="L61" s="77">
        <v>95908</v>
      </c>
      <c r="M61" s="77">
        <v>71158</v>
      </c>
      <c r="N61" s="77">
        <v>58971</v>
      </c>
      <c r="O61" s="133">
        <f t="shared" si="5"/>
        <v>0.7419401926846562</v>
      </c>
      <c r="P61" s="132">
        <f t="shared" si="6"/>
        <v>0.8287332415188735</v>
      </c>
      <c r="Q61" s="77" t="s">
        <v>302</v>
      </c>
    </row>
    <row r="62" spans="1:17" ht="15">
      <c r="A62" s="118" t="s">
        <v>90</v>
      </c>
      <c r="B62" s="77">
        <v>142225</v>
      </c>
      <c r="C62" s="77">
        <v>94155</v>
      </c>
      <c r="D62" s="77">
        <v>86412</v>
      </c>
      <c r="E62" s="132">
        <f t="shared" si="1"/>
        <v>0.6620144137809808</v>
      </c>
      <c r="F62" s="132">
        <f t="shared" si="2"/>
        <v>0.9177632627051139</v>
      </c>
      <c r="G62" s="77">
        <v>159382</v>
      </c>
      <c r="H62" s="77">
        <v>105947</v>
      </c>
      <c r="I62" s="77">
        <v>97707</v>
      </c>
      <c r="J62" s="132">
        <f t="shared" si="3"/>
        <v>0.6647362939353252</v>
      </c>
      <c r="K62" s="132">
        <f t="shared" si="4"/>
        <v>0.9222252635751839</v>
      </c>
      <c r="L62" s="77">
        <v>301607</v>
      </c>
      <c r="M62" s="77">
        <v>200102</v>
      </c>
      <c r="N62" s="77">
        <v>184119</v>
      </c>
      <c r="O62" s="133">
        <f t="shared" si="5"/>
        <v>0.6634527713216205</v>
      </c>
      <c r="P62" s="132">
        <f t="shared" si="6"/>
        <v>0.9201257358747039</v>
      </c>
      <c r="Q62" s="77" t="s">
        <v>297</v>
      </c>
    </row>
    <row r="63" spans="1:17" ht="15">
      <c r="A63" s="118" t="s">
        <v>34</v>
      </c>
      <c r="B63" s="77">
        <v>76526</v>
      </c>
      <c r="C63" s="77">
        <v>63292</v>
      </c>
      <c r="D63" s="77">
        <v>59397</v>
      </c>
      <c r="E63" s="132">
        <f t="shared" si="1"/>
        <v>0.8270653111360845</v>
      </c>
      <c r="F63" s="132">
        <f t="shared" si="2"/>
        <v>0.9384598369462175</v>
      </c>
      <c r="G63" s="77">
        <v>85291</v>
      </c>
      <c r="H63" s="77">
        <v>70381</v>
      </c>
      <c r="I63" s="77">
        <v>70180</v>
      </c>
      <c r="J63" s="132">
        <f t="shared" si="3"/>
        <v>0.8251867137212602</v>
      </c>
      <c r="K63" s="132">
        <f t="shared" si="4"/>
        <v>0.9971441155993805</v>
      </c>
      <c r="L63" s="77">
        <v>161817</v>
      </c>
      <c r="M63" s="77">
        <v>133673</v>
      </c>
      <c r="N63" s="77">
        <v>129577</v>
      </c>
      <c r="O63" s="133">
        <f t="shared" si="5"/>
        <v>0.8260751342565985</v>
      </c>
      <c r="P63" s="132">
        <f t="shared" si="6"/>
        <v>0.9693580603412806</v>
      </c>
      <c r="Q63" s="77" t="s">
        <v>294</v>
      </c>
    </row>
    <row r="64" spans="1:17" ht="15">
      <c r="A64" s="118" t="s">
        <v>35</v>
      </c>
      <c r="B64" s="77">
        <v>54976</v>
      </c>
      <c r="C64" s="77">
        <v>31571</v>
      </c>
      <c r="D64" s="77">
        <v>31039</v>
      </c>
      <c r="E64" s="132">
        <f t="shared" si="1"/>
        <v>0.5742687718277066</v>
      </c>
      <c r="F64" s="132">
        <f t="shared" si="2"/>
        <v>0.983149092521618</v>
      </c>
      <c r="G64" s="77">
        <v>57911</v>
      </c>
      <c r="H64" s="77">
        <v>33128</v>
      </c>
      <c r="I64" s="77">
        <v>32527</v>
      </c>
      <c r="J64" s="132">
        <f t="shared" si="3"/>
        <v>0.5720502149850633</v>
      </c>
      <c r="K64" s="132">
        <f t="shared" si="4"/>
        <v>0.9818582468002898</v>
      </c>
      <c r="L64" s="77">
        <v>112887</v>
      </c>
      <c r="M64" s="77">
        <v>64699</v>
      </c>
      <c r="N64" s="77">
        <v>63566</v>
      </c>
      <c r="O64" s="133">
        <f t="shared" si="5"/>
        <v>0.5731306527766705</v>
      </c>
      <c r="P64" s="132">
        <f t="shared" si="6"/>
        <v>0.9824881373746117</v>
      </c>
      <c r="Q64" s="77" t="s">
        <v>294</v>
      </c>
    </row>
    <row r="65" spans="1:17" ht="15">
      <c r="A65" s="118" t="s">
        <v>36</v>
      </c>
      <c r="B65" s="77">
        <v>122875</v>
      </c>
      <c r="C65" s="77">
        <v>86677</v>
      </c>
      <c r="D65" s="77">
        <v>80351</v>
      </c>
      <c r="E65" s="132">
        <f t="shared" si="1"/>
        <v>0.7054079348931841</v>
      </c>
      <c r="F65" s="132">
        <f t="shared" si="2"/>
        <v>0.9270163941991532</v>
      </c>
      <c r="G65" s="77">
        <v>122945</v>
      </c>
      <c r="H65" s="77">
        <v>88367</v>
      </c>
      <c r="I65" s="77">
        <v>82867</v>
      </c>
      <c r="J65" s="132">
        <f t="shared" si="3"/>
        <v>0.7187522876082801</v>
      </c>
      <c r="K65" s="132">
        <f t="shared" si="4"/>
        <v>0.9377595708805323</v>
      </c>
      <c r="L65" s="77">
        <v>245820</v>
      </c>
      <c r="M65" s="77">
        <v>175044</v>
      </c>
      <c r="N65" s="77">
        <v>163218</v>
      </c>
      <c r="O65" s="133">
        <f t="shared" si="5"/>
        <v>0.7120820112277276</v>
      </c>
      <c r="P65" s="132">
        <f t="shared" si="6"/>
        <v>0.9324398436964421</v>
      </c>
      <c r="Q65" s="77" t="s">
        <v>304</v>
      </c>
    </row>
    <row r="66" spans="1:17" ht="15">
      <c r="A66" s="118" t="s">
        <v>37</v>
      </c>
      <c r="B66" s="77">
        <v>151809</v>
      </c>
      <c r="C66" s="77">
        <v>107736</v>
      </c>
      <c r="D66" s="77">
        <v>115866</v>
      </c>
      <c r="E66" s="132">
        <f t="shared" si="1"/>
        <v>0.7096812441950082</v>
      </c>
      <c r="F66" s="132">
        <f t="shared" si="2"/>
        <v>1.0754622410336379</v>
      </c>
      <c r="G66" s="77">
        <v>151709</v>
      </c>
      <c r="H66" s="77">
        <v>107665</v>
      </c>
      <c r="I66" s="77">
        <v>132148</v>
      </c>
      <c r="J66" s="132">
        <f t="shared" si="3"/>
        <v>0.7096810340849916</v>
      </c>
      <c r="K66" s="132">
        <f t="shared" si="4"/>
        <v>1.227399804950541</v>
      </c>
      <c r="L66" s="77">
        <v>303518</v>
      </c>
      <c r="M66" s="77">
        <v>215401</v>
      </c>
      <c r="N66" s="77">
        <v>248014</v>
      </c>
      <c r="O66" s="133">
        <f t="shared" si="5"/>
        <v>0.7096811391746124</v>
      </c>
      <c r="P66" s="132">
        <f t="shared" si="6"/>
        <v>1.1514059823306297</v>
      </c>
      <c r="Q66" s="77" t="s">
        <v>306</v>
      </c>
    </row>
    <row r="67" spans="1:17" ht="15">
      <c r="A67" s="118" t="s">
        <v>91</v>
      </c>
      <c r="B67" s="77">
        <v>93645</v>
      </c>
      <c r="C67" s="77">
        <v>59246</v>
      </c>
      <c r="D67" s="77">
        <v>61024</v>
      </c>
      <c r="E67" s="132">
        <f t="shared" si="1"/>
        <v>0.6326659191627957</v>
      </c>
      <c r="F67" s="132">
        <f t="shared" si="2"/>
        <v>1.0300104648415083</v>
      </c>
      <c r="G67" s="77">
        <v>87709</v>
      </c>
      <c r="H67" s="77">
        <v>69718</v>
      </c>
      <c r="I67" s="77">
        <v>67312</v>
      </c>
      <c r="J67" s="132">
        <f t="shared" si="3"/>
        <v>0.7948785187380999</v>
      </c>
      <c r="K67" s="132">
        <f t="shared" si="4"/>
        <v>0.9654895435898907</v>
      </c>
      <c r="L67" s="77">
        <v>181354</v>
      </c>
      <c r="M67" s="77">
        <v>128964</v>
      </c>
      <c r="N67" s="77">
        <v>128336</v>
      </c>
      <c r="O67" s="133">
        <f t="shared" si="5"/>
        <v>0.7111174829339303</v>
      </c>
      <c r="P67" s="132">
        <f t="shared" si="6"/>
        <v>0.995130423994293</v>
      </c>
      <c r="Q67" s="77" t="s">
        <v>294</v>
      </c>
    </row>
    <row r="68" spans="1:17" ht="15">
      <c r="A68" s="118" t="s">
        <v>39</v>
      </c>
      <c r="B68" s="77">
        <v>56091</v>
      </c>
      <c r="C68" s="77">
        <v>33987</v>
      </c>
      <c r="D68" s="77">
        <v>35705</v>
      </c>
      <c r="E68" s="132">
        <f t="shared" si="1"/>
        <v>0.6059260843985667</v>
      </c>
      <c r="F68" s="132">
        <f t="shared" si="2"/>
        <v>1.0505487392238209</v>
      </c>
      <c r="G68" s="77">
        <v>55643</v>
      </c>
      <c r="H68" s="77">
        <v>37065</v>
      </c>
      <c r="I68" s="77">
        <v>38455</v>
      </c>
      <c r="J68" s="132">
        <f t="shared" si="3"/>
        <v>0.6661215247200906</v>
      </c>
      <c r="K68" s="132">
        <f t="shared" si="4"/>
        <v>1.0375016862268986</v>
      </c>
      <c r="L68" s="77">
        <v>111734</v>
      </c>
      <c r="M68" s="77">
        <v>71052</v>
      </c>
      <c r="N68" s="77">
        <v>74160</v>
      </c>
      <c r="O68" s="133">
        <f t="shared" si="5"/>
        <v>0.6359031270696476</v>
      </c>
      <c r="P68" s="132">
        <f t="shared" si="6"/>
        <v>1.0437426110454315</v>
      </c>
      <c r="Q68" s="77" t="s">
        <v>294</v>
      </c>
    </row>
    <row r="69" spans="1:255" s="113" customFormat="1" ht="15">
      <c r="A69" s="117" t="s">
        <v>62</v>
      </c>
      <c r="B69" s="190">
        <f>SUM(B70:B75)</f>
        <v>626326</v>
      </c>
      <c r="C69" s="190">
        <f aca="true" t="shared" si="11" ref="C69:N69">SUM(C70:C75)</f>
        <v>337762</v>
      </c>
      <c r="D69" s="190">
        <f t="shared" si="11"/>
        <v>328512</v>
      </c>
      <c r="E69" s="130">
        <f t="shared" si="1"/>
        <v>0.5392750740029952</v>
      </c>
      <c r="F69" s="130">
        <f t="shared" si="2"/>
        <v>0.9726138523575772</v>
      </c>
      <c r="G69" s="190">
        <f t="shared" si="11"/>
        <v>665676</v>
      </c>
      <c r="H69" s="190">
        <f t="shared" si="11"/>
        <v>374554</v>
      </c>
      <c r="I69" s="190">
        <f t="shared" si="11"/>
        <v>385789</v>
      </c>
      <c r="J69" s="130">
        <f t="shared" si="3"/>
        <v>0.5626671233452911</v>
      </c>
      <c r="K69" s="130">
        <f t="shared" si="4"/>
        <v>1.029995674855962</v>
      </c>
      <c r="L69" s="190">
        <f t="shared" si="11"/>
        <v>1292002</v>
      </c>
      <c r="M69" s="190">
        <f t="shared" si="11"/>
        <v>712316</v>
      </c>
      <c r="N69" s="190">
        <f t="shared" si="11"/>
        <v>714301</v>
      </c>
      <c r="O69" s="131">
        <f t="shared" si="5"/>
        <v>0.5513273199267493</v>
      </c>
      <c r="P69" s="130">
        <f t="shared" si="6"/>
        <v>1.0027866845613465</v>
      </c>
      <c r="Q69" s="190" t="s">
        <v>268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</row>
    <row r="70" spans="1:17" ht="15">
      <c r="A70" s="118" t="s">
        <v>92</v>
      </c>
      <c r="B70" s="77">
        <v>32560</v>
      </c>
      <c r="C70" s="77">
        <v>21213</v>
      </c>
      <c r="D70" s="77">
        <v>17546</v>
      </c>
      <c r="E70" s="132">
        <f t="shared" si="1"/>
        <v>0.6515049140049141</v>
      </c>
      <c r="F70" s="132">
        <f t="shared" si="2"/>
        <v>0.827134304435959</v>
      </c>
      <c r="G70" s="77">
        <v>34008</v>
      </c>
      <c r="H70" s="77">
        <v>24257</v>
      </c>
      <c r="I70" s="77">
        <v>21010</v>
      </c>
      <c r="J70" s="132">
        <f t="shared" si="3"/>
        <v>0.7132733474476594</v>
      </c>
      <c r="K70" s="132">
        <f t="shared" si="4"/>
        <v>0.8661417322834646</v>
      </c>
      <c r="L70" s="77">
        <v>66568</v>
      </c>
      <c r="M70" s="77">
        <v>45470</v>
      </c>
      <c r="N70" s="77">
        <v>38556</v>
      </c>
      <c r="O70" s="133">
        <f t="shared" si="5"/>
        <v>0.6830609301766615</v>
      </c>
      <c r="P70" s="132">
        <f t="shared" si="6"/>
        <v>0.8479436991422916</v>
      </c>
      <c r="Q70" s="77" t="s">
        <v>298</v>
      </c>
    </row>
    <row r="71" spans="1:17" ht="15">
      <c r="A71" s="118" t="s">
        <v>40</v>
      </c>
      <c r="B71" s="77">
        <v>192709</v>
      </c>
      <c r="C71" s="77">
        <v>127129</v>
      </c>
      <c r="D71" s="77">
        <v>121970</v>
      </c>
      <c r="E71" s="132">
        <f t="shared" si="1"/>
        <v>0.659694150247264</v>
      </c>
      <c r="F71" s="132">
        <f t="shared" si="2"/>
        <v>0.9594191726514013</v>
      </c>
      <c r="G71" s="77">
        <v>200171</v>
      </c>
      <c r="H71" s="77">
        <v>132050</v>
      </c>
      <c r="I71" s="77">
        <v>148688</v>
      </c>
      <c r="J71" s="132">
        <f t="shared" si="3"/>
        <v>0.6596859684969352</v>
      </c>
      <c r="K71" s="132">
        <f t="shared" si="4"/>
        <v>1.125997728133283</v>
      </c>
      <c r="L71" s="77">
        <v>392880</v>
      </c>
      <c r="M71" s="77">
        <v>259179</v>
      </c>
      <c r="N71" s="77">
        <v>270658</v>
      </c>
      <c r="O71" s="133">
        <f t="shared" si="5"/>
        <v>0.6596899816737936</v>
      </c>
      <c r="P71" s="132">
        <f t="shared" si="6"/>
        <v>1.0442898537304335</v>
      </c>
      <c r="Q71" s="77" t="s">
        <v>297</v>
      </c>
    </row>
    <row r="72" spans="1:17" ht="15">
      <c r="A72" s="118" t="s">
        <v>41</v>
      </c>
      <c r="B72" s="77">
        <v>77500</v>
      </c>
      <c r="C72" s="77">
        <v>42071</v>
      </c>
      <c r="D72" s="77">
        <v>42009</v>
      </c>
      <c r="E72" s="132">
        <f t="shared" si="1"/>
        <v>0.5428516129032258</v>
      </c>
      <c r="F72" s="132">
        <f t="shared" si="2"/>
        <v>0.9985263007772575</v>
      </c>
      <c r="G72" s="77">
        <v>90567</v>
      </c>
      <c r="H72" s="77">
        <v>53501</v>
      </c>
      <c r="I72" s="77">
        <v>53452</v>
      </c>
      <c r="J72" s="132">
        <f t="shared" si="3"/>
        <v>0.5907339317853081</v>
      </c>
      <c r="K72" s="132">
        <f t="shared" si="4"/>
        <v>0.9990841292686118</v>
      </c>
      <c r="L72" s="77">
        <v>168067</v>
      </c>
      <c r="M72" s="77">
        <v>95572</v>
      </c>
      <c r="N72" s="77">
        <v>95461</v>
      </c>
      <c r="O72" s="133">
        <f t="shared" si="5"/>
        <v>0.5686541676831264</v>
      </c>
      <c r="P72" s="132">
        <f t="shared" si="6"/>
        <v>0.9988385719666848</v>
      </c>
      <c r="Q72" s="77" t="s">
        <v>294</v>
      </c>
    </row>
    <row r="73" spans="1:17" s="214" customFormat="1" ht="15">
      <c r="A73" s="210" t="s">
        <v>93</v>
      </c>
      <c r="B73" s="211">
        <v>141505</v>
      </c>
      <c r="C73" s="211">
        <v>109896</v>
      </c>
      <c r="D73" s="211">
        <v>95465</v>
      </c>
      <c r="E73" s="212">
        <f aca="true" t="shared" si="12" ref="E73:E98">C73/B73</f>
        <v>0.7766227341790043</v>
      </c>
      <c r="F73" s="212">
        <f aca="true" t="shared" si="13" ref="F73:F98">D73/C73</f>
        <v>0.8686849384872971</v>
      </c>
      <c r="G73" s="211">
        <v>156325</v>
      </c>
      <c r="H73" s="211">
        <v>122742</v>
      </c>
      <c r="I73" s="211">
        <v>102452</v>
      </c>
      <c r="J73" s="212">
        <f aca="true" t="shared" si="14" ref="J73:K98">H73/G73</f>
        <v>0.7851719174796098</v>
      </c>
      <c r="K73" s="212">
        <f t="shared" si="14"/>
        <v>0.8346939108047775</v>
      </c>
      <c r="L73" s="211">
        <v>297830</v>
      </c>
      <c r="M73" s="211">
        <v>232638</v>
      </c>
      <c r="N73" s="211">
        <v>197917</v>
      </c>
      <c r="O73" s="213">
        <f aca="true" t="shared" si="15" ref="O73:P98">M73/L73</f>
        <v>0.781110029211295</v>
      </c>
      <c r="P73" s="212">
        <f t="shared" si="15"/>
        <v>0.850750952123041</v>
      </c>
      <c r="Q73" s="211" t="s">
        <v>307</v>
      </c>
    </row>
    <row r="74" spans="1:17" ht="15">
      <c r="A74" s="118" t="s">
        <v>94</v>
      </c>
      <c r="B74" s="77">
        <v>147083</v>
      </c>
      <c r="C74" s="77">
        <v>37453</v>
      </c>
      <c r="D74" s="77">
        <v>40655</v>
      </c>
      <c r="E74" s="132">
        <f t="shared" si="12"/>
        <v>0.2546385374244474</v>
      </c>
      <c r="F74" s="132">
        <f t="shared" si="13"/>
        <v>1.0854938189197127</v>
      </c>
      <c r="G74" s="77">
        <v>149837</v>
      </c>
      <c r="H74" s="77">
        <v>42004</v>
      </c>
      <c r="I74" s="77">
        <v>47732</v>
      </c>
      <c r="J74" s="132">
        <f t="shared" si="14"/>
        <v>0.28033129333876144</v>
      </c>
      <c r="K74" s="132">
        <f t="shared" si="14"/>
        <v>1.1363679649557186</v>
      </c>
      <c r="L74" s="77">
        <v>296920</v>
      </c>
      <c r="M74" s="77">
        <v>79457</v>
      </c>
      <c r="N74" s="77">
        <v>88387</v>
      </c>
      <c r="O74" s="133">
        <f t="shared" si="15"/>
        <v>0.26760406843594237</v>
      </c>
      <c r="P74" s="132">
        <f t="shared" si="15"/>
        <v>1.1123878324124998</v>
      </c>
      <c r="Q74" s="77" t="s">
        <v>294</v>
      </c>
    </row>
    <row r="75" spans="1:17" s="209" customFormat="1" ht="15">
      <c r="A75" s="206" t="s">
        <v>95</v>
      </c>
      <c r="B75" s="205">
        <v>34969</v>
      </c>
      <c r="C75" s="205">
        <v>0</v>
      </c>
      <c r="D75" s="205">
        <v>10867</v>
      </c>
      <c r="E75" s="207">
        <f t="shared" si="12"/>
        <v>0</v>
      </c>
      <c r="F75" s="207" t="e">
        <f t="shared" si="13"/>
        <v>#DIV/0!</v>
      </c>
      <c r="G75" s="205">
        <v>34768</v>
      </c>
      <c r="H75" s="205">
        <v>0</v>
      </c>
      <c r="I75" s="205">
        <v>12455</v>
      </c>
      <c r="J75" s="207">
        <f t="shared" si="14"/>
        <v>0</v>
      </c>
      <c r="K75" s="207" t="e">
        <f t="shared" si="14"/>
        <v>#DIV/0!</v>
      </c>
      <c r="L75" s="205">
        <v>69737</v>
      </c>
      <c r="M75" s="205">
        <v>0</v>
      </c>
      <c r="N75" s="205">
        <v>23322</v>
      </c>
      <c r="O75" s="208">
        <f t="shared" si="15"/>
        <v>0</v>
      </c>
      <c r="P75" s="207" t="e">
        <f t="shared" si="15"/>
        <v>#DIV/0!</v>
      </c>
      <c r="Q75" s="205" t="s">
        <v>294</v>
      </c>
    </row>
    <row r="76" spans="1:255" s="113" customFormat="1" ht="15">
      <c r="A76" s="117" t="s">
        <v>63</v>
      </c>
      <c r="B76" s="191">
        <f>SUM(B77:B88)</f>
        <v>929817</v>
      </c>
      <c r="C76" s="191">
        <f aca="true" t="shared" si="16" ref="C76:N76">SUM(C77:C88)</f>
        <v>572447</v>
      </c>
      <c r="D76" s="191">
        <f t="shared" si="16"/>
        <v>542956</v>
      </c>
      <c r="E76" s="130">
        <f t="shared" si="12"/>
        <v>0.6156555537272388</v>
      </c>
      <c r="F76" s="130">
        <f t="shared" si="13"/>
        <v>0.9484825669450622</v>
      </c>
      <c r="G76" s="191">
        <f t="shared" si="16"/>
        <v>988968</v>
      </c>
      <c r="H76" s="191">
        <f t="shared" si="16"/>
        <v>634887</v>
      </c>
      <c r="I76" s="191">
        <f t="shared" si="16"/>
        <v>619659</v>
      </c>
      <c r="J76" s="130">
        <f t="shared" si="14"/>
        <v>0.6419692042614119</v>
      </c>
      <c r="K76" s="130">
        <f t="shared" si="14"/>
        <v>0.9760146293749912</v>
      </c>
      <c r="L76" s="191">
        <f t="shared" si="16"/>
        <v>1918785</v>
      </c>
      <c r="M76" s="191">
        <f t="shared" si="16"/>
        <v>1207334</v>
      </c>
      <c r="N76" s="191">
        <f t="shared" si="16"/>
        <v>1162615</v>
      </c>
      <c r="O76" s="131">
        <f t="shared" si="15"/>
        <v>0.6292179686624608</v>
      </c>
      <c r="P76" s="130">
        <f t="shared" si="15"/>
        <v>0.9629605395027391</v>
      </c>
      <c r="Q76" s="190" t="s">
        <v>268</v>
      </c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</row>
    <row r="77" spans="1:17" ht="15">
      <c r="A77" s="118" t="s">
        <v>96</v>
      </c>
      <c r="B77" s="77">
        <v>50088</v>
      </c>
      <c r="C77" s="77">
        <v>27270</v>
      </c>
      <c r="D77" s="77">
        <v>29127</v>
      </c>
      <c r="E77" s="132">
        <f t="shared" si="12"/>
        <v>0.5444417824628653</v>
      </c>
      <c r="F77" s="132">
        <f t="shared" si="13"/>
        <v>1.0680968096809682</v>
      </c>
      <c r="G77" s="77">
        <v>49056</v>
      </c>
      <c r="H77" s="77">
        <v>33290</v>
      </c>
      <c r="I77" s="77">
        <v>35091</v>
      </c>
      <c r="J77" s="132">
        <f t="shared" si="14"/>
        <v>0.6786121983039791</v>
      </c>
      <c r="K77" s="132">
        <f t="shared" si="14"/>
        <v>1.0541003304295584</v>
      </c>
      <c r="L77" s="77">
        <v>99144</v>
      </c>
      <c r="M77" s="77">
        <v>60560</v>
      </c>
      <c r="N77" s="77">
        <v>64218</v>
      </c>
      <c r="O77" s="133">
        <f t="shared" si="15"/>
        <v>0.6108286936173647</v>
      </c>
      <c r="P77" s="132">
        <f t="shared" si="15"/>
        <v>1.0604029062087186</v>
      </c>
      <c r="Q77" s="77" t="s">
        <v>297</v>
      </c>
    </row>
    <row r="78" spans="1:17" ht="15">
      <c r="A78" s="118" t="s">
        <v>42</v>
      </c>
      <c r="B78" s="77">
        <v>9437</v>
      </c>
      <c r="C78" s="77">
        <v>6570</v>
      </c>
      <c r="D78" s="77">
        <v>7021</v>
      </c>
      <c r="E78" s="132">
        <f t="shared" si="12"/>
        <v>0.6961958249443679</v>
      </c>
      <c r="F78" s="132">
        <f t="shared" si="13"/>
        <v>1.0686453576864536</v>
      </c>
      <c r="G78" s="77">
        <v>10172</v>
      </c>
      <c r="H78" s="77">
        <v>7523</v>
      </c>
      <c r="I78" s="77">
        <v>8060</v>
      </c>
      <c r="J78" s="132">
        <f t="shared" si="14"/>
        <v>0.7395792371215101</v>
      </c>
      <c r="K78" s="132">
        <f t="shared" si="14"/>
        <v>1.0713810979662368</v>
      </c>
      <c r="L78" s="77">
        <v>19609</v>
      </c>
      <c r="M78" s="77">
        <v>14093</v>
      </c>
      <c r="N78" s="77">
        <v>15081</v>
      </c>
      <c r="O78" s="133">
        <f t="shared" si="15"/>
        <v>0.7187005966647968</v>
      </c>
      <c r="P78" s="132">
        <f t="shared" si="15"/>
        <v>1.070105726247073</v>
      </c>
      <c r="Q78" s="77" t="s">
        <v>294</v>
      </c>
    </row>
    <row r="79" spans="1:17" ht="15">
      <c r="A79" s="118" t="s">
        <v>43</v>
      </c>
      <c r="B79" s="77">
        <v>15102</v>
      </c>
      <c r="C79" s="77">
        <v>8892</v>
      </c>
      <c r="D79" s="77">
        <v>10279</v>
      </c>
      <c r="E79" s="132">
        <f t="shared" si="12"/>
        <v>0.5887961859356377</v>
      </c>
      <c r="F79" s="132">
        <f t="shared" si="13"/>
        <v>1.1559829059829059</v>
      </c>
      <c r="G79" s="77">
        <v>17016</v>
      </c>
      <c r="H79" s="77">
        <v>11163</v>
      </c>
      <c r="I79" s="77">
        <v>13588</v>
      </c>
      <c r="J79" s="132">
        <f t="shared" si="14"/>
        <v>0.6560296191819464</v>
      </c>
      <c r="K79" s="132">
        <f t="shared" si="14"/>
        <v>1.2172355101675176</v>
      </c>
      <c r="L79" s="77">
        <v>32118</v>
      </c>
      <c r="M79" s="77">
        <v>20055</v>
      </c>
      <c r="N79" s="77">
        <v>23867</v>
      </c>
      <c r="O79" s="133">
        <f t="shared" si="15"/>
        <v>0.6244162152064263</v>
      </c>
      <c r="P79" s="132">
        <f t="shared" si="15"/>
        <v>1.1900772874594865</v>
      </c>
      <c r="Q79" s="77" t="s">
        <v>304</v>
      </c>
    </row>
    <row r="80" spans="1:17" ht="15">
      <c r="A80" s="118" t="s">
        <v>44</v>
      </c>
      <c r="B80" s="77">
        <v>26248</v>
      </c>
      <c r="C80" s="77">
        <v>15336</v>
      </c>
      <c r="D80" s="77">
        <v>14747</v>
      </c>
      <c r="E80" s="132">
        <f t="shared" si="12"/>
        <v>0.5842730874733313</v>
      </c>
      <c r="F80" s="132">
        <f t="shared" si="13"/>
        <v>0.9615936358894105</v>
      </c>
      <c r="G80" s="77">
        <v>30687</v>
      </c>
      <c r="H80" s="77">
        <v>19526</v>
      </c>
      <c r="I80" s="77">
        <v>17823</v>
      </c>
      <c r="J80" s="132">
        <f t="shared" si="14"/>
        <v>0.6362954997230097</v>
      </c>
      <c r="K80" s="132">
        <f t="shared" si="14"/>
        <v>0.9127829560585885</v>
      </c>
      <c r="L80" s="77">
        <v>56935</v>
      </c>
      <c r="M80" s="77">
        <v>34862</v>
      </c>
      <c r="N80" s="77">
        <v>32570</v>
      </c>
      <c r="O80" s="133">
        <f t="shared" si="15"/>
        <v>0.6123122859401071</v>
      </c>
      <c r="P80" s="132">
        <f t="shared" si="15"/>
        <v>0.9342550628191154</v>
      </c>
      <c r="Q80" s="77" t="s">
        <v>297</v>
      </c>
    </row>
    <row r="81" spans="1:17" ht="15">
      <c r="A81" s="118" t="s">
        <v>97</v>
      </c>
      <c r="B81" s="77">
        <v>107909</v>
      </c>
      <c r="C81" s="77">
        <v>81335</v>
      </c>
      <c r="D81" s="77">
        <v>69727</v>
      </c>
      <c r="E81" s="132">
        <f t="shared" si="12"/>
        <v>0.7537369450184878</v>
      </c>
      <c r="F81" s="132">
        <f t="shared" si="13"/>
        <v>0.8572816130816991</v>
      </c>
      <c r="G81" s="77">
        <v>112685</v>
      </c>
      <c r="H81" s="77">
        <v>80061</v>
      </c>
      <c r="I81" s="77">
        <v>76806</v>
      </c>
      <c r="J81" s="132">
        <f t="shared" si="14"/>
        <v>0.7104849802546923</v>
      </c>
      <c r="K81" s="132">
        <f t="shared" si="14"/>
        <v>0.9593435005808071</v>
      </c>
      <c r="L81" s="77">
        <v>220594</v>
      </c>
      <c r="M81" s="77">
        <v>161396</v>
      </c>
      <c r="N81" s="77">
        <v>146533</v>
      </c>
      <c r="O81" s="133">
        <f t="shared" si="15"/>
        <v>0.731642746402894</v>
      </c>
      <c r="P81" s="132">
        <f t="shared" si="15"/>
        <v>0.9079097375399638</v>
      </c>
      <c r="Q81" s="77" t="s">
        <v>294</v>
      </c>
    </row>
    <row r="82" spans="1:17" ht="15">
      <c r="A82" s="118" t="s">
        <v>45</v>
      </c>
      <c r="B82" s="77">
        <v>143856</v>
      </c>
      <c r="C82" s="77">
        <v>96023</v>
      </c>
      <c r="D82" s="77">
        <v>97837</v>
      </c>
      <c r="E82" s="132">
        <f t="shared" si="12"/>
        <v>0.6674938827716606</v>
      </c>
      <c r="F82" s="132">
        <f t="shared" si="13"/>
        <v>1.0188913072909616</v>
      </c>
      <c r="G82" s="77">
        <v>148031</v>
      </c>
      <c r="H82" s="77">
        <v>104495</v>
      </c>
      <c r="I82" s="77">
        <v>105305</v>
      </c>
      <c r="J82" s="132">
        <f t="shared" si="14"/>
        <v>0.7058994399821659</v>
      </c>
      <c r="K82" s="132">
        <f t="shared" si="14"/>
        <v>1.007751567060625</v>
      </c>
      <c r="L82" s="77">
        <v>291887</v>
      </c>
      <c r="M82" s="77">
        <v>200518</v>
      </c>
      <c r="N82" s="77">
        <v>203142</v>
      </c>
      <c r="O82" s="133">
        <f t="shared" si="15"/>
        <v>0.6869713279454035</v>
      </c>
      <c r="P82" s="132">
        <f t="shared" si="15"/>
        <v>1.0130861069829142</v>
      </c>
      <c r="Q82" s="77" t="s">
        <v>297</v>
      </c>
    </row>
    <row r="83" spans="1:17" ht="15">
      <c r="A83" s="118" t="s">
        <v>46</v>
      </c>
      <c r="B83" s="77">
        <v>114889</v>
      </c>
      <c r="C83" s="77">
        <v>71813</v>
      </c>
      <c r="D83" s="77">
        <v>61438</v>
      </c>
      <c r="E83" s="132">
        <f t="shared" si="12"/>
        <v>0.625064192394398</v>
      </c>
      <c r="F83" s="132">
        <f t="shared" si="13"/>
        <v>0.8555275507220141</v>
      </c>
      <c r="G83" s="77">
        <v>115156</v>
      </c>
      <c r="H83" s="77">
        <v>71982</v>
      </c>
      <c r="I83" s="77">
        <v>72846</v>
      </c>
      <c r="J83" s="132">
        <f t="shared" si="14"/>
        <v>0.6250824967869673</v>
      </c>
      <c r="K83" s="132">
        <f t="shared" si="14"/>
        <v>1.0120030007501875</v>
      </c>
      <c r="L83" s="77">
        <v>230045</v>
      </c>
      <c r="M83" s="77">
        <v>143795</v>
      </c>
      <c r="N83" s="77">
        <v>134284</v>
      </c>
      <c r="O83" s="133">
        <f t="shared" si="15"/>
        <v>0.6250733552131105</v>
      </c>
      <c r="P83" s="132">
        <f t="shared" si="15"/>
        <v>0.9338572273027574</v>
      </c>
      <c r="Q83" s="77" t="s">
        <v>296</v>
      </c>
    </row>
    <row r="84" spans="1:17" ht="15">
      <c r="A84" s="118" t="s">
        <v>47</v>
      </c>
      <c r="B84" s="77">
        <v>126823</v>
      </c>
      <c r="C84" s="77">
        <v>48148</v>
      </c>
      <c r="D84" s="77">
        <v>43446</v>
      </c>
      <c r="E84" s="132">
        <f t="shared" si="12"/>
        <v>0.37964722487246005</v>
      </c>
      <c r="F84" s="132">
        <f t="shared" si="13"/>
        <v>0.9023427764393122</v>
      </c>
      <c r="G84" s="77">
        <v>129484</v>
      </c>
      <c r="H84" s="77">
        <v>59128</v>
      </c>
      <c r="I84" s="77">
        <v>52988</v>
      </c>
      <c r="J84" s="132">
        <f t="shared" si="14"/>
        <v>0.4566432918352847</v>
      </c>
      <c r="K84" s="132">
        <f t="shared" si="14"/>
        <v>0.8961574888377757</v>
      </c>
      <c r="L84" s="77">
        <v>256307</v>
      </c>
      <c r="M84" s="77">
        <v>107276</v>
      </c>
      <c r="N84" s="77">
        <v>96434</v>
      </c>
      <c r="O84" s="133">
        <f t="shared" si="15"/>
        <v>0.41854494805057996</v>
      </c>
      <c r="P84" s="132">
        <f t="shared" si="15"/>
        <v>0.8989335918565197</v>
      </c>
      <c r="Q84" s="77" t="s">
        <v>308</v>
      </c>
    </row>
    <row r="85" spans="1:17" ht="15">
      <c r="A85" s="118" t="s">
        <v>98</v>
      </c>
      <c r="B85" s="77">
        <v>120294</v>
      </c>
      <c r="C85" s="77">
        <v>84813</v>
      </c>
      <c r="D85" s="77">
        <v>72145</v>
      </c>
      <c r="E85" s="132">
        <f t="shared" si="12"/>
        <v>0.7050476332984189</v>
      </c>
      <c r="F85" s="132">
        <f t="shared" si="13"/>
        <v>0.8506361053140439</v>
      </c>
      <c r="G85" s="77">
        <v>133736</v>
      </c>
      <c r="H85" s="77">
        <v>94291</v>
      </c>
      <c r="I85" s="77">
        <v>82795</v>
      </c>
      <c r="J85" s="132">
        <f t="shared" si="14"/>
        <v>0.7050532392175629</v>
      </c>
      <c r="K85" s="132">
        <f t="shared" si="14"/>
        <v>0.8780795622063612</v>
      </c>
      <c r="L85" s="77">
        <v>254030</v>
      </c>
      <c r="M85" s="77">
        <v>179104</v>
      </c>
      <c r="N85" s="77">
        <v>154940</v>
      </c>
      <c r="O85" s="133">
        <f t="shared" si="15"/>
        <v>0.7050505845766248</v>
      </c>
      <c r="P85" s="132">
        <f t="shared" si="15"/>
        <v>0.8650839735572629</v>
      </c>
      <c r="Q85" s="77" t="s">
        <v>302</v>
      </c>
    </row>
    <row r="86" spans="1:17" ht="15">
      <c r="A86" s="118" t="s">
        <v>48</v>
      </c>
      <c r="B86" s="77">
        <v>105575</v>
      </c>
      <c r="C86" s="77">
        <v>64333</v>
      </c>
      <c r="D86" s="77">
        <v>70380</v>
      </c>
      <c r="E86" s="132">
        <f t="shared" si="12"/>
        <v>0.609358276107033</v>
      </c>
      <c r="F86" s="132">
        <f t="shared" si="13"/>
        <v>1.093995305675159</v>
      </c>
      <c r="G86" s="77">
        <v>129334</v>
      </c>
      <c r="H86" s="77">
        <v>77292</v>
      </c>
      <c r="I86" s="77">
        <v>81247</v>
      </c>
      <c r="J86" s="132">
        <f t="shared" si="14"/>
        <v>0.5976154762088856</v>
      </c>
      <c r="K86" s="132">
        <f t="shared" si="14"/>
        <v>1.0511695906432748</v>
      </c>
      <c r="L86" s="77">
        <v>234909</v>
      </c>
      <c r="M86" s="77">
        <v>141625</v>
      </c>
      <c r="N86" s="77">
        <v>151627</v>
      </c>
      <c r="O86" s="133">
        <f t="shared" si="15"/>
        <v>0.6028930351753232</v>
      </c>
      <c r="P86" s="132">
        <f t="shared" si="15"/>
        <v>1.0706231244483673</v>
      </c>
      <c r="Q86" s="77" t="s">
        <v>294</v>
      </c>
    </row>
    <row r="87" spans="1:17" ht="15">
      <c r="A87" s="118" t="s">
        <v>49</v>
      </c>
      <c r="B87" s="77">
        <v>54746</v>
      </c>
      <c r="C87" s="77">
        <v>32417</v>
      </c>
      <c r="D87" s="77">
        <v>34579</v>
      </c>
      <c r="E87" s="132">
        <f t="shared" si="12"/>
        <v>0.5921345851751726</v>
      </c>
      <c r="F87" s="132">
        <f t="shared" si="13"/>
        <v>1.0666934016102663</v>
      </c>
      <c r="G87" s="77">
        <v>59013</v>
      </c>
      <c r="H87" s="77">
        <v>35868</v>
      </c>
      <c r="I87" s="77">
        <v>35432</v>
      </c>
      <c r="J87" s="132">
        <f t="shared" si="14"/>
        <v>0.6077982817345331</v>
      </c>
      <c r="K87" s="132">
        <f t="shared" si="14"/>
        <v>0.9878443180550909</v>
      </c>
      <c r="L87" s="77">
        <v>113759</v>
      </c>
      <c r="M87" s="77">
        <v>68285</v>
      </c>
      <c r="N87" s="77">
        <v>70011</v>
      </c>
      <c r="O87" s="133">
        <f t="shared" si="15"/>
        <v>0.6002601991930309</v>
      </c>
      <c r="P87" s="132">
        <f t="shared" si="15"/>
        <v>1.0252764150252618</v>
      </c>
      <c r="Q87" s="77" t="s">
        <v>294</v>
      </c>
    </row>
    <row r="88" spans="1:17" ht="15">
      <c r="A88" s="118" t="s">
        <v>50</v>
      </c>
      <c r="B88" s="77">
        <v>54850</v>
      </c>
      <c r="C88" s="77">
        <v>35497</v>
      </c>
      <c r="D88" s="77">
        <v>32230</v>
      </c>
      <c r="E88" s="132">
        <f t="shared" si="12"/>
        <v>0.6471649954421148</v>
      </c>
      <c r="F88" s="132">
        <f t="shared" si="13"/>
        <v>0.9079640533002789</v>
      </c>
      <c r="G88" s="77">
        <v>54598</v>
      </c>
      <c r="H88" s="77">
        <v>40268</v>
      </c>
      <c r="I88" s="77">
        <v>37678</v>
      </c>
      <c r="J88" s="132">
        <f t="shared" si="14"/>
        <v>0.7375361734862083</v>
      </c>
      <c r="K88" s="132">
        <f t="shared" si="14"/>
        <v>0.9356809377172941</v>
      </c>
      <c r="L88" s="77">
        <v>109448</v>
      </c>
      <c r="M88" s="77">
        <v>75765</v>
      </c>
      <c r="N88" s="77">
        <v>69908</v>
      </c>
      <c r="O88" s="133">
        <f t="shared" si="15"/>
        <v>0.6922465463050946</v>
      </c>
      <c r="P88" s="132">
        <f t="shared" si="15"/>
        <v>0.9226951758727645</v>
      </c>
      <c r="Q88" s="77" t="s">
        <v>298</v>
      </c>
    </row>
    <row r="89" spans="1:255" s="113" customFormat="1" ht="15">
      <c r="A89" s="117" t="s">
        <v>64</v>
      </c>
      <c r="B89" s="190">
        <f>SUM(B90:B98)</f>
        <v>280032</v>
      </c>
      <c r="C89" s="190">
        <f aca="true" t="shared" si="17" ref="C89:N89">SUM(C90:C98)</f>
        <v>122783</v>
      </c>
      <c r="D89" s="190">
        <f t="shared" si="17"/>
        <v>111860</v>
      </c>
      <c r="E89" s="130">
        <f t="shared" si="12"/>
        <v>0.4384606045023426</v>
      </c>
      <c r="F89" s="130">
        <f t="shared" si="13"/>
        <v>0.911038173036984</v>
      </c>
      <c r="G89" s="190">
        <f t="shared" si="17"/>
        <v>288534</v>
      </c>
      <c r="H89" s="190">
        <f t="shared" si="17"/>
        <v>141161</v>
      </c>
      <c r="I89" s="190">
        <f t="shared" si="17"/>
        <v>136046</v>
      </c>
      <c r="J89" s="130">
        <f t="shared" si="14"/>
        <v>0.489235237441688</v>
      </c>
      <c r="K89" s="130">
        <f t="shared" si="14"/>
        <v>0.9637647792237233</v>
      </c>
      <c r="L89" s="190">
        <f t="shared" si="17"/>
        <v>568566</v>
      </c>
      <c r="M89" s="190">
        <f t="shared" si="17"/>
        <v>263944</v>
      </c>
      <c r="N89" s="190">
        <f t="shared" si="17"/>
        <v>247906</v>
      </c>
      <c r="O89" s="131">
        <f t="shared" si="15"/>
        <v>0.4642275479012111</v>
      </c>
      <c r="P89" s="130">
        <f t="shared" si="15"/>
        <v>0.9392371109023127</v>
      </c>
      <c r="Q89" s="190" t="s">
        <v>268</v>
      </c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</row>
    <row r="90" spans="1:17" ht="14.25" customHeight="1">
      <c r="A90" s="118" t="s">
        <v>99</v>
      </c>
      <c r="B90" s="77">
        <v>37607</v>
      </c>
      <c r="C90" s="77">
        <v>23727</v>
      </c>
      <c r="D90" s="77">
        <v>22955</v>
      </c>
      <c r="E90" s="132">
        <f t="shared" si="12"/>
        <v>0.6309197755736964</v>
      </c>
      <c r="F90" s="132">
        <f t="shared" si="13"/>
        <v>0.9674632275466768</v>
      </c>
      <c r="G90" s="77">
        <v>44149</v>
      </c>
      <c r="H90" s="77">
        <v>26177</v>
      </c>
      <c r="I90" s="77">
        <v>25302</v>
      </c>
      <c r="J90" s="132">
        <f t="shared" si="14"/>
        <v>0.5929239620376452</v>
      </c>
      <c r="K90" s="132">
        <f t="shared" si="14"/>
        <v>0.9665737097451962</v>
      </c>
      <c r="L90" s="77">
        <v>81756</v>
      </c>
      <c r="M90" s="77">
        <v>49904</v>
      </c>
      <c r="N90" s="77">
        <v>48257</v>
      </c>
      <c r="O90" s="133">
        <f t="shared" si="15"/>
        <v>0.610401683056901</v>
      </c>
      <c r="P90" s="132">
        <f t="shared" si="15"/>
        <v>0.9669966335363899</v>
      </c>
      <c r="Q90" s="77" t="s">
        <v>392</v>
      </c>
    </row>
    <row r="91" spans="1:17" ht="15">
      <c r="A91" s="118" t="s">
        <v>51</v>
      </c>
      <c r="B91" s="77">
        <v>86131</v>
      </c>
      <c r="C91" s="77">
        <v>19546</v>
      </c>
      <c r="D91" s="77">
        <v>18949</v>
      </c>
      <c r="E91" s="132">
        <f t="shared" si="12"/>
        <v>0.22693339215845632</v>
      </c>
      <c r="F91" s="132">
        <f t="shared" si="13"/>
        <v>0.9694566663255909</v>
      </c>
      <c r="G91" s="77">
        <v>95997</v>
      </c>
      <c r="H91" s="77">
        <v>23035</v>
      </c>
      <c r="I91" s="77">
        <v>24852</v>
      </c>
      <c r="J91" s="132">
        <f t="shared" si="14"/>
        <v>0.23995541527339395</v>
      </c>
      <c r="K91" s="132">
        <f t="shared" si="14"/>
        <v>1.078879965270241</v>
      </c>
      <c r="L91" s="77">
        <v>182128</v>
      </c>
      <c r="M91" s="77">
        <v>42581</v>
      </c>
      <c r="N91" s="77">
        <v>43801</v>
      </c>
      <c r="O91" s="133">
        <f t="shared" si="15"/>
        <v>0.23379710972502854</v>
      </c>
      <c r="P91" s="132">
        <f t="shared" si="15"/>
        <v>1.0286512763908786</v>
      </c>
      <c r="Q91" s="77" t="s">
        <v>294</v>
      </c>
    </row>
    <row r="92" spans="1:17" ht="15">
      <c r="A92" s="118" t="s">
        <v>100</v>
      </c>
      <c r="B92" s="77">
        <v>64085</v>
      </c>
      <c r="C92" s="77">
        <v>32702</v>
      </c>
      <c r="D92" s="77">
        <v>32702</v>
      </c>
      <c r="E92" s="132">
        <f t="shared" si="12"/>
        <v>0.5102910197394086</v>
      </c>
      <c r="F92" s="132">
        <f t="shared" si="13"/>
        <v>1</v>
      </c>
      <c r="G92" s="77">
        <v>56095</v>
      </c>
      <c r="H92" s="77">
        <v>37837</v>
      </c>
      <c r="I92" s="77">
        <v>37837</v>
      </c>
      <c r="J92" s="132">
        <f t="shared" si="14"/>
        <v>0.6745164453159819</v>
      </c>
      <c r="K92" s="132">
        <f t="shared" si="14"/>
        <v>1</v>
      </c>
      <c r="L92" s="77">
        <v>120180</v>
      </c>
      <c r="M92" s="77">
        <v>70539</v>
      </c>
      <c r="N92" s="77">
        <v>70539</v>
      </c>
      <c r="O92" s="133">
        <f t="shared" si="15"/>
        <v>0.5869445831253121</v>
      </c>
      <c r="P92" s="132">
        <f t="shared" si="15"/>
        <v>1</v>
      </c>
      <c r="Q92" s="77" t="s">
        <v>294</v>
      </c>
    </row>
    <row r="93" spans="1:17" ht="15">
      <c r="A93" s="118" t="s">
        <v>386</v>
      </c>
      <c r="B93" s="77">
        <v>31235</v>
      </c>
      <c r="C93" s="77">
        <v>15003</v>
      </c>
      <c r="D93" s="77">
        <v>16389</v>
      </c>
      <c r="E93" s="132">
        <f t="shared" si="12"/>
        <v>0.4803265567472387</v>
      </c>
      <c r="F93" s="132">
        <f t="shared" si="13"/>
        <v>1.092381523695261</v>
      </c>
      <c r="G93" s="77">
        <v>37433</v>
      </c>
      <c r="H93" s="77">
        <v>19192</v>
      </c>
      <c r="I93" s="77">
        <v>21433</v>
      </c>
      <c r="J93" s="132">
        <f t="shared" si="14"/>
        <v>0.5127026954825956</v>
      </c>
      <c r="K93" s="132">
        <f t="shared" si="14"/>
        <v>1.1167674030846186</v>
      </c>
      <c r="L93" s="77">
        <v>68668</v>
      </c>
      <c r="M93" s="77">
        <v>34195</v>
      </c>
      <c r="N93" s="77">
        <v>37822</v>
      </c>
      <c r="O93" s="133">
        <f t="shared" si="15"/>
        <v>0.497975767460826</v>
      </c>
      <c r="P93" s="132">
        <f t="shared" si="15"/>
        <v>1.1060681386167568</v>
      </c>
      <c r="Q93" s="220">
        <v>42005</v>
      </c>
    </row>
    <row r="94" spans="1:17" ht="15">
      <c r="A94" s="118" t="s">
        <v>52</v>
      </c>
      <c r="B94" s="77">
        <v>17917</v>
      </c>
      <c r="C94" s="77">
        <v>7811</v>
      </c>
      <c r="D94" s="77">
        <v>3552</v>
      </c>
      <c r="E94" s="132">
        <f t="shared" si="12"/>
        <v>0.43595467991293185</v>
      </c>
      <c r="F94" s="132">
        <f t="shared" si="13"/>
        <v>0.45474331071565743</v>
      </c>
      <c r="G94" s="77">
        <v>15059</v>
      </c>
      <c r="H94" s="77">
        <v>9248</v>
      </c>
      <c r="I94" s="77">
        <v>5546</v>
      </c>
      <c r="J94" s="132">
        <f t="shared" si="14"/>
        <v>0.6141178033069925</v>
      </c>
      <c r="K94" s="132">
        <f t="shared" si="14"/>
        <v>0.59969723183391</v>
      </c>
      <c r="L94" s="77">
        <v>32976</v>
      </c>
      <c r="M94" s="77">
        <v>17059</v>
      </c>
      <c r="N94" s="77">
        <v>9098</v>
      </c>
      <c r="O94" s="133">
        <f t="shared" si="15"/>
        <v>0.5173156234837457</v>
      </c>
      <c r="P94" s="132">
        <f t="shared" si="15"/>
        <v>0.5333255173222345</v>
      </c>
      <c r="Q94" s="77" t="s">
        <v>296</v>
      </c>
    </row>
    <row r="95" spans="1:17" ht="15">
      <c r="A95" s="118" t="s">
        <v>388</v>
      </c>
      <c r="B95" s="77">
        <v>5742</v>
      </c>
      <c r="C95" s="77">
        <v>3570</v>
      </c>
      <c r="D95" s="77">
        <v>2289</v>
      </c>
      <c r="E95" s="132">
        <f t="shared" si="12"/>
        <v>0.6217345872518286</v>
      </c>
      <c r="F95" s="132">
        <f t="shared" si="13"/>
        <v>0.6411764705882353</v>
      </c>
      <c r="G95" s="77">
        <v>5917</v>
      </c>
      <c r="H95" s="77">
        <v>5030</v>
      </c>
      <c r="I95" s="77">
        <v>2985</v>
      </c>
      <c r="J95" s="132">
        <f t="shared" si="14"/>
        <v>0.8500929525097177</v>
      </c>
      <c r="K95" s="132">
        <f t="shared" si="14"/>
        <v>0.5934393638170974</v>
      </c>
      <c r="L95" s="77">
        <v>11659</v>
      </c>
      <c r="M95" s="77">
        <v>8600</v>
      </c>
      <c r="N95" s="77">
        <v>5274</v>
      </c>
      <c r="O95" s="133">
        <f t="shared" si="15"/>
        <v>0.7376275838408096</v>
      </c>
      <c r="P95" s="132">
        <f t="shared" si="15"/>
        <v>0.6132558139534884</v>
      </c>
      <c r="Q95" s="220">
        <v>42036</v>
      </c>
    </row>
    <row r="96" spans="1:17" ht="15">
      <c r="A96" s="118" t="s">
        <v>54</v>
      </c>
      <c r="B96" s="77">
        <v>25337</v>
      </c>
      <c r="C96" s="77">
        <v>14030</v>
      </c>
      <c r="D96" s="77">
        <v>13529</v>
      </c>
      <c r="E96" s="132">
        <f t="shared" si="12"/>
        <v>0.5537356435252793</v>
      </c>
      <c r="F96" s="132">
        <f t="shared" si="13"/>
        <v>0.9642908054169637</v>
      </c>
      <c r="G96" s="77">
        <v>22628</v>
      </c>
      <c r="H96" s="77">
        <v>14488</v>
      </c>
      <c r="I96" s="77">
        <v>16339</v>
      </c>
      <c r="J96" s="132">
        <f t="shared" si="14"/>
        <v>0.6402686936538802</v>
      </c>
      <c r="K96" s="132">
        <f t="shared" si="14"/>
        <v>1.1277609055770292</v>
      </c>
      <c r="L96" s="77">
        <v>47965</v>
      </c>
      <c r="M96" s="77">
        <v>28518</v>
      </c>
      <c r="N96" s="77">
        <v>29868</v>
      </c>
      <c r="O96" s="133">
        <f t="shared" si="15"/>
        <v>0.5945585322631085</v>
      </c>
      <c r="P96" s="132">
        <f t="shared" si="15"/>
        <v>1.0473385230380812</v>
      </c>
      <c r="Q96" s="77" t="s">
        <v>305</v>
      </c>
    </row>
    <row r="97" spans="1:17" ht="15">
      <c r="A97" s="118" t="s">
        <v>55</v>
      </c>
      <c r="B97" s="77">
        <v>8971</v>
      </c>
      <c r="C97" s="77">
        <v>5472</v>
      </c>
      <c r="D97" s="77">
        <v>785</v>
      </c>
      <c r="E97" s="132">
        <f t="shared" si="12"/>
        <v>0.6099654442091182</v>
      </c>
      <c r="F97" s="132">
        <f t="shared" si="13"/>
        <v>0.14345760233918128</v>
      </c>
      <c r="G97" s="77">
        <v>8312</v>
      </c>
      <c r="H97" s="77">
        <v>5071</v>
      </c>
      <c r="I97" s="77">
        <v>937</v>
      </c>
      <c r="J97" s="132">
        <f t="shared" si="14"/>
        <v>0.6100818094321463</v>
      </c>
      <c r="K97" s="132">
        <f t="shared" si="14"/>
        <v>0.18477617826858608</v>
      </c>
      <c r="L97" s="77">
        <v>17283</v>
      </c>
      <c r="M97" s="77">
        <v>10543</v>
      </c>
      <c r="N97" s="77">
        <v>1722</v>
      </c>
      <c r="O97" s="133">
        <f t="shared" si="15"/>
        <v>0.6100214083203147</v>
      </c>
      <c r="P97" s="132">
        <f t="shared" si="15"/>
        <v>0.1633311201745234</v>
      </c>
      <c r="Q97" s="77" t="s">
        <v>304</v>
      </c>
    </row>
    <row r="98" spans="1:17" ht="15">
      <c r="A98" s="118" t="s">
        <v>102</v>
      </c>
      <c r="B98" s="77">
        <v>3007</v>
      </c>
      <c r="C98" s="77">
        <v>922</v>
      </c>
      <c r="D98" s="77">
        <v>710</v>
      </c>
      <c r="E98" s="132">
        <f t="shared" si="12"/>
        <v>0.30661789158629865</v>
      </c>
      <c r="F98" s="132">
        <f t="shared" si="13"/>
        <v>0.7700650759219089</v>
      </c>
      <c r="G98" s="77">
        <v>2944</v>
      </c>
      <c r="H98" s="77">
        <v>1083</v>
      </c>
      <c r="I98" s="77">
        <v>815</v>
      </c>
      <c r="J98" s="132">
        <f t="shared" si="14"/>
        <v>0.367866847826087</v>
      </c>
      <c r="K98" s="132">
        <f t="shared" si="14"/>
        <v>0.752539242843952</v>
      </c>
      <c r="L98" s="77">
        <v>5951</v>
      </c>
      <c r="M98" s="77">
        <v>2005</v>
      </c>
      <c r="N98" s="77">
        <v>1525</v>
      </c>
      <c r="O98" s="133">
        <f t="shared" si="15"/>
        <v>0.3369181650142833</v>
      </c>
      <c r="P98" s="132">
        <f t="shared" si="15"/>
        <v>0.7605985037406484</v>
      </c>
      <c r="Q98" s="77" t="s">
        <v>294</v>
      </c>
    </row>
    <row r="99" spans="1:17" ht="15">
      <c r="A99" s="120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</row>
    <row r="100" spans="1:17" ht="15">
      <c r="A100" s="121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1:17" ht="15">
      <c r="A101" s="121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1:17" ht="15">
      <c r="A102" s="121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1:17" ht="15">
      <c r="A103" s="121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1:17" ht="50.25" customHeight="1">
      <c r="A104" s="121"/>
      <c r="B104" s="241"/>
      <c r="C104" s="241"/>
      <c r="D104" s="241"/>
      <c r="E104" s="241"/>
      <c r="F104" s="241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1:17" ht="112.5" customHeight="1">
      <c r="A105" s="121"/>
      <c r="B105" s="242"/>
      <c r="C105" s="242"/>
      <c r="D105" s="141"/>
      <c r="E105" s="141"/>
      <c r="F105" s="141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1:17" ht="17.25" customHeight="1">
      <c r="A106" s="121"/>
      <c r="B106" s="240"/>
      <c r="C106" s="240"/>
      <c r="D106" s="142"/>
      <c r="E106" s="143"/>
      <c r="F106" s="154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1:17" ht="18.75">
      <c r="A107" s="121"/>
      <c r="B107" s="240"/>
      <c r="C107" s="240"/>
      <c r="D107" s="142"/>
      <c r="E107" s="143"/>
      <c r="F107" s="142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1:6" ht="18.75">
      <c r="A108" s="155"/>
      <c r="B108" s="240"/>
      <c r="C108" s="240"/>
      <c r="D108" s="142"/>
      <c r="E108" s="143"/>
      <c r="F108" s="142"/>
    </row>
    <row r="109" spans="1:6" ht="65.25" customHeight="1">
      <c r="A109" s="155"/>
      <c r="B109" s="240"/>
      <c r="C109" s="240"/>
      <c r="D109" s="142"/>
      <c r="E109" s="143"/>
      <c r="F109" s="156"/>
    </row>
    <row r="110" spans="1:6" ht="18.75">
      <c r="A110" s="155"/>
      <c r="B110" s="240"/>
      <c r="C110" s="240"/>
      <c r="D110" s="142"/>
      <c r="E110" s="143"/>
      <c r="F110" s="142"/>
    </row>
    <row r="111" spans="1:6" ht="18.75">
      <c r="A111" s="155"/>
      <c r="B111" s="240"/>
      <c r="C111" s="240"/>
      <c r="D111" s="142"/>
      <c r="E111" s="143"/>
      <c r="F111" s="154"/>
    </row>
    <row r="112" spans="1:6" ht="18.75">
      <c r="A112" s="155"/>
      <c r="B112" s="240"/>
      <c r="C112" s="240"/>
      <c r="D112" s="142"/>
      <c r="E112" s="143"/>
      <c r="F112" s="142"/>
    </row>
    <row r="113" spans="1:6" ht="18.75">
      <c r="A113" s="155"/>
      <c r="B113" s="240"/>
      <c r="C113" s="240"/>
      <c r="D113" s="142"/>
      <c r="E113" s="143"/>
      <c r="F113" s="154"/>
    </row>
    <row r="114" spans="1:6" ht="18.75">
      <c r="A114" s="155"/>
      <c r="B114" s="240"/>
      <c r="C114" s="240"/>
      <c r="D114" s="142"/>
      <c r="E114" s="143"/>
      <c r="F114" s="142"/>
    </row>
    <row r="115" spans="1:6" ht="15">
      <c r="A115" s="155"/>
      <c r="B115" s="109"/>
      <c r="C115" s="109"/>
      <c r="D115" s="109"/>
      <c r="E115" s="109"/>
      <c r="F115" s="109"/>
    </row>
  </sheetData>
  <sheetProtection/>
  <mergeCells count="17">
    <mergeCell ref="A4:A5"/>
    <mergeCell ref="B4:F4"/>
    <mergeCell ref="G4:K4"/>
    <mergeCell ref="L4:P4"/>
    <mergeCell ref="D3:H3"/>
    <mergeCell ref="B114:C114"/>
    <mergeCell ref="B109:C109"/>
    <mergeCell ref="B110:C110"/>
    <mergeCell ref="B111:C111"/>
    <mergeCell ref="B112:C112"/>
    <mergeCell ref="D1:I1"/>
    <mergeCell ref="B113:C113"/>
    <mergeCell ref="B104:F104"/>
    <mergeCell ref="B105:C105"/>
    <mergeCell ref="B106:C106"/>
    <mergeCell ref="B107:C107"/>
    <mergeCell ref="B108:C1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K152"/>
  <sheetViews>
    <sheetView tabSelected="1" zoomScale="70" zoomScaleNormal="70" zoomScalePageLayoutView="0" workbookViewId="0" topLeftCell="A1">
      <selection activeCell="A1" sqref="A1:H1"/>
    </sheetView>
  </sheetViews>
  <sheetFormatPr defaultColWidth="9.140625" defaultRowHeight="15"/>
  <cols>
    <col min="1" max="1" width="34.421875" style="0" customWidth="1"/>
    <col min="2" max="2" width="17.8515625" style="0" customWidth="1"/>
    <col min="3" max="3" width="12.421875" style="0" customWidth="1"/>
    <col min="4" max="4" width="9.421875" style="0" customWidth="1"/>
    <col min="5" max="5" width="15.140625" style="0" customWidth="1"/>
    <col min="6" max="6" width="16.57421875" style="0" customWidth="1"/>
    <col min="7" max="7" width="15.28125" style="0" customWidth="1"/>
    <col min="8" max="8" width="17.57421875" style="0" customWidth="1"/>
    <col min="9" max="9" width="14.140625" style="0" customWidth="1"/>
    <col min="10" max="10" width="14.57421875" style="0" customWidth="1"/>
    <col min="11" max="11" width="18.421875" style="0" customWidth="1"/>
    <col min="12" max="12" width="11.140625" style="0" customWidth="1"/>
    <col min="13" max="13" width="14.7109375" style="0" customWidth="1"/>
    <col min="14" max="14" width="16.00390625" style="0" customWidth="1"/>
    <col min="15" max="15" width="20.140625" style="0" customWidth="1"/>
    <col min="16" max="16" width="16.28125" style="0" customWidth="1"/>
    <col min="17" max="17" width="17.57421875" style="0" customWidth="1"/>
    <col min="18" max="18" width="19.421875" style="0" customWidth="1"/>
    <col min="19" max="19" width="14.140625" style="0" customWidth="1"/>
    <col min="20" max="21" width="11.8515625" style="0" customWidth="1"/>
    <col min="22" max="22" width="13.7109375" style="0" customWidth="1"/>
    <col min="23" max="23" width="17.8515625" style="0" customWidth="1"/>
    <col min="24" max="24" width="16.7109375" style="0" customWidth="1"/>
    <col min="25" max="25" width="14.00390625" style="0" customWidth="1"/>
    <col min="26" max="26" width="13.7109375" style="0" customWidth="1"/>
    <col min="27" max="27" width="16.00390625" style="0" customWidth="1"/>
    <col min="28" max="28" width="17.00390625" style="0" customWidth="1"/>
    <col min="29" max="29" width="13.7109375" style="0" customWidth="1"/>
    <col min="30" max="31" width="13.28125" style="0" customWidth="1"/>
    <col min="34" max="34" width="13.57421875" style="0" customWidth="1"/>
    <col min="35" max="35" width="14.00390625" style="0" customWidth="1"/>
    <col min="36" max="16384" width="9.140625" style="38" customWidth="1"/>
  </cols>
  <sheetData>
    <row r="1" spans="1:8" ht="43.5" customHeight="1">
      <c r="A1" s="285" t="s">
        <v>266</v>
      </c>
      <c r="B1" s="285"/>
      <c r="C1" s="285"/>
      <c r="D1" s="285"/>
      <c r="E1" s="285"/>
      <c r="F1" s="285"/>
      <c r="G1" s="285"/>
      <c r="H1" s="285"/>
    </row>
    <row r="2" spans="2:7" ht="12" customHeight="1">
      <c r="B2" s="218"/>
      <c r="C2" s="218"/>
      <c r="D2" s="218"/>
      <c r="E2" s="218"/>
      <c r="F2" s="218"/>
      <c r="G2" s="218"/>
    </row>
    <row r="3" spans="1:6" ht="15">
      <c r="A3" s="36" t="s">
        <v>267</v>
      </c>
      <c r="B3" s="292" t="s">
        <v>232</v>
      </c>
      <c r="C3" s="292"/>
      <c r="D3" s="292"/>
      <c r="E3" s="292"/>
      <c r="F3" s="292"/>
    </row>
    <row r="4" spans="1:35" ht="15.75" thickBot="1">
      <c r="A4" s="54"/>
      <c r="B4" s="286" t="s">
        <v>194</v>
      </c>
      <c r="C4" s="287"/>
      <c r="D4" s="287"/>
      <c r="E4" s="287"/>
      <c r="F4" s="287"/>
      <c r="G4" s="287"/>
      <c r="H4" s="287"/>
      <c r="I4" s="287"/>
      <c r="J4" s="287"/>
      <c r="K4" s="288" t="s">
        <v>195</v>
      </c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90" t="s">
        <v>10</v>
      </c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</row>
    <row r="5" spans="1:35" ht="15.75" thickTop="1">
      <c r="A5" s="44" t="s">
        <v>221</v>
      </c>
      <c r="B5" s="46" t="s">
        <v>234</v>
      </c>
      <c r="C5" s="48" t="s">
        <v>196</v>
      </c>
      <c r="D5" s="45" t="s">
        <v>235</v>
      </c>
      <c r="E5" s="45" t="s">
        <v>197</v>
      </c>
      <c r="F5" s="45" t="s">
        <v>236</v>
      </c>
      <c r="G5" s="45" t="s">
        <v>237</v>
      </c>
      <c r="H5" s="45" t="s">
        <v>238</v>
      </c>
      <c r="I5" s="45" t="s">
        <v>240</v>
      </c>
      <c r="J5" s="47" t="s">
        <v>241</v>
      </c>
      <c r="K5" s="52" t="s">
        <v>234</v>
      </c>
      <c r="L5" s="48" t="s">
        <v>196</v>
      </c>
      <c r="M5" s="50" t="s">
        <v>235</v>
      </c>
      <c r="N5" s="50" t="s">
        <v>197</v>
      </c>
      <c r="O5" s="50" t="s">
        <v>236</v>
      </c>
      <c r="P5" s="50" t="s">
        <v>237</v>
      </c>
      <c r="Q5" s="50" t="s">
        <v>238</v>
      </c>
      <c r="R5" s="53" t="s">
        <v>239</v>
      </c>
      <c r="S5" s="45" t="s">
        <v>246</v>
      </c>
      <c r="T5" s="45" t="s">
        <v>247</v>
      </c>
      <c r="U5" s="45" t="s">
        <v>248</v>
      </c>
      <c r="V5" s="47" t="s">
        <v>241</v>
      </c>
      <c r="W5" s="52" t="s">
        <v>234</v>
      </c>
      <c r="X5" s="48" t="s">
        <v>196</v>
      </c>
      <c r="Y5" s="50" t="s">
        <v>235</v>
      </c>
      <c r="Z5" s="50" t="s">
        <v>197</v>
      </c>
      <c r="AA5" s="50" t="s">
        <v>236</v>
      </c>
      <c r="AB5" s="50" t="s">
        <v>237</v>
      </c>
      <c r="AC5" s="50" t="s">
        <v>238</v>
      </c>
      <c r="AD5" s="50" t="s">
        <v>239</v>
      </c>
      <c r="AE5" s="50" t="s">
        <v>246</v>
      </c>
      <c r="AF5" s="50" t="s">
        <v>247</v>
      </c>
      <c r="AG5" s="50" t="s">
        <v>248</v>
      </c>
      <c r="AH5" s="50" t="s">
        <v>240</v>
      </c>
      <c r="AI5" s="51" t="s">
        <v>241</v>
      </c>
    </row>
    <row r="6" spans="1:35" ht="111.75" customHeight="1" thickBot="1">
      <c r="A6" s="40" t="s">
        <v>222</v>
      </c>
      <c r="B6" s="43" t="s">
        <v>233</v>
      </c>
      <c r="C6" s="41" t="s">
        <v>223</v>
      </c>
      <c r="D6" s="41" t="s">
        <v>224</v>
      </c>
      <c r="E6" s="41" t="s">
        <v>225</v>
      </c>
      <c r="F6" s="41" t="s">
        <v>226</v>
      </c>
      <c r="G6" s="41" t="s">
        <v>227</v>
      </c>
      <c r="H6" s="41" t="s">
        <v>228</v>
      </c>
      <c r="I6" s="41" t="s">
        <v>230</v>
      </c>
      <c r="J6" s="42" t="s">
        <v>231</v>
      </c>
      <c r="K6" s="43" t="s">
        <v>233</v>
      </c>
      <c r="L6" s="41" t="s">
        <v>223</v>
      </c>
      <c r="M6" s="41" t="s">
        <v>224</v>
      </c>
      <c r="N6" s="41" t="s">
        <v>225</v>
      </c>
      <c r="O6" s="41" t="s">
        <v>226</v>
      </c>
      <c r="P6" s="41" t="s">
        <v>227</v>
      </c>
      <c r="Q6" s="41" t="s">
        <v>228</v>
      </c>
      <c r="R6" s="41" t="s">
        <v>229</v>
      </c>
      <c r="S6" s="41" t="s">
        <v>243</v>
      </c>
      <c r="T6" s="41" t="s">
        <v>244</v>
      </c>
      <c r="U6" s="41" t="s">
        <v>245</v>
      </c>
      <c r="V6" s="42" t="s">
        <v>231</v>
      </c>
      <c r="W6" s="43" t="s">
        <v>233</v>
      </c>
      <c r="X6" s="41" t="s">
        <v>223</v>
      </c>
      <c r="Y6" s="41" t="s">
        <v>224</v>
      </c>
      <c r="Z6" s="41" t="s">
        <v>225</v>
      </c>
      <c r="AA6" s="41" t="s">
        <v>226</v>
      </c>
      <c r="AB6" s="41" t="s">
        <v>227</v>
      </c>
      <c r="AC6" s="41" t="s">
        <v>228</v>
      </c>
      <c r="AD6" s="41" t="s">
        <v>229</v>
      </c>
      <c r="AE6" s="41" t="s">
        <v>243</v>
      </c>
      <c r="AF6" s="41" t="s">
        <v>244</v>
      </c>
      <c r="AG6" s="41" t="s">
        <v>245</v>
      </c>
      <c r="AH6" s="41" t="s">
        <v>230</v>
      </c>
      <c r="AI6" s="42" t="s">
        <v>231</v>
      </c>
    </row>
    <row r="7" spans="1:35" ht="15.75" customHeight="1">
      <c r="A7" s="49"/>
      <c r="B7" s="43"/>
      <c r="C7" s="41"/>
      <c r="D7" s="41"/>
      <c r="E7" s="41"/>
      <c r="F7" s="41"/>
      <c r="G7" s="41"/>
      <c r="H7" s="41"/>
      <c r="I7" s="41"/>
      <c r="J7" s="42"/>
      <c r="K7" s="43"/>
      <c r="L7" s="41"/>
      <c r="M7" s="41"/>
      <c r="N7" s="41"/>
      <c r="O7" s="41"/>
      <c r="P7" s="41"/>
      <c r="Q7" s="41"/>
      <c r="R7" s="41"/>
      <c r="S7" s="55"/>
      <c r="T7" s="55"/>
      <c r="U7" s="55"/>
      <c r="V7" s="42"/>
      <c r="W7" s="43"/>
      <c r="X7" s="41"/>
      <c r="Y7" s="41"/>
      <c r="Z7" s="41"/>
      <c r="AA7" s="41"/>
      <c r="AB7" s="41"/>
      <c r="AC7" s="41"/>
      <c r="AD7" s="41"/>
      <c r="AE7" s="55"/>
      <c r="AF7" s="55"/>
      <c r="AG7" s="55"/>
      <c r="AH7" s="41"/>
      <c r="AI7" s="42"/>
    </row>
    <row r="8" spans="1:141" s="56" customFormat="1" ht="15">
      <c r="A8" s="104" t="s">
        <v>56</v>
      </c>
      <c r="B8" s="108">
        <f aca="true" t="shared" si="0" ref="B8:V8">(B9+B28+B40+B47+B55+B70+B77+B90)</f>
        <v>21178</v>
      </c>
      <c r="C8" s="108">
        <f t="shared" si="0"/>
        <v>590</v>
      </c>
      <c r="D8" s="108">
        <f t="shared" si="0"/>
        <v>2155</v>
      </c>
      <c r="E8" s="108">
        <f t="shared" si="0"/>
        <v>921</v>
      </c>
      <c r="F8" s="108">
        <f t="shared" si="0"/>
        <v>2161</v>
      </c>
      <c r="G8" s="108">
        <f t="shared" si="0"/>
        <v>704</v>
      </c>
      <c r="H8" s="108">
        <f t="shared" si="0"/>
        <v>1927</v>
      </c>
      <c r="I8" s="108">
        <f t="shared" si="0"/>
        <v>13751</v>
      </c>
      <c r="J8" s="108">
        <f t="shared" si="0"/>
        <v>1082</v>
      </c>
      <c r="K8" s="108">
        <f t="shared" si="0"/>
        <v>33791</v>
      </c>
      <c r="L8" s="108">
        <f t="shared" si="0"/>
        <v>355</v>
      </c>
      <c r="M8" s="108">
        <f t="shared" si="0"/>
        <v>1724</v>
      </c>
      <c r="N8" s="108">
        <f t="shared" si="0"/>
        <v>988</v>
      </c>
      <c r="O8" s="108">
        <f t="shared" si="0"/>
        <v>2064</v>
      </c>
      <c r="P8" s="108">
        <f t="shared" si="0"/>
        <v>953</v>
      </c>
      <c r="Q8" s="108">
        <f t="shared" si="0"/>
        <v>1182</v>
      </c>
      <c r="R8" s="108">
        <f t="shared" si="0"/>
        <v>21231</v>
      </c>
      <c r="S8" s="108">
        <f t="shared" si="0"/>
        <v>5152</v>
      </c>
      <c r="T8" s="108">
        <f t="shared" si="0"/>
        <v>2159</v>
      </c>
      <c r="U8" s="108">
        <f t="shared" si="0"/>
        <v>1253</v>
      </c>
      <c r="V8" s="108">
        <f t="shared" si="0"/>
        <v>1025</v>
      </c>
      <c r="W8" s="108">
        <f aca="true" t="shared" si="1" ref="W8:AI8">(W9+W28+W40+W47+W55+W70+W77+W90)</f>
        <v>54969</v>
      </c>
      <c r="X8" s="108">
        <f t="shared" si="1"/>
        <v>945</v>
      </c>
      <c r="Y8" s="108">
        <f t="shared" si="1"/>
        <v>3879</v>
      </c>
      <c r="Z8" s="108">
        <f t="shared" si="1"/>
        <v>1909</v>
      </c>
      <c r="AA8" s="108">
        <f t="shared" si="1"/>
        <v>4225</v>
      </c>
      <c r="AB8" s="108">
        <f t="shared" si="1"/>
        <v>1657</v>
      </c>
      <c r="AC8" s="108">
        <f t="shared" si="1"/>
        <v>3109</v>
      </c>
      <c r="AD8" s="108">
        <f t="shared" si="1"/>
        <v>21231</v>
      </c>
      <c r="AE8" s="108">
        <f t="shared" si="1"/>
        <v>5152</v>
      </c>
      <c r="AF8" s="108">
        <f t="shared" si="1"/>
        <v>2159</v>
      </c>
      <c r="AG8" s="108">
        <f t="shared" si="1"/>
        <v>1253</v>
      </c>
      <c r="AH8" s="108">
        <f t="shared" si="1"/>
        <v>13751</v>
      </c>
      <c r="AI8" s="108">
        <f t="shared" si="1"/>
        <v>2107</v>
      </c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</row>
    <row r="9" spans="1:141" s="62" customFormat="1" ht="15">
      <c r="A9" s="37" t="s">
        <v>57</v>
      </c>
      <c r="B9" s="107">
        <f aca="true" t="shared" si="2" ref="B9:V9">SUM(B10:B27)</f>
        <v>6780</v>
      </c>
      <c r="C9" s="107">
        <f t="shared" si="2"/>
        <v>138</v>
      </c>
      <c r="D9" s="107">
        <f t="shared" si="2"/>
        <v>606</v>
      </c>
      <c r="E9" s="107">
        <f t="shared" si="2"/>
        <v>380</v>
      </c>
      <c r="F9" s="107">
        <f t="shared" si="2"/>
        <v>819</v>
      </c>
      <c r="G9" s="107">
        <f t="shared" si="2"/>
        <v>266</v>
      </c>
      <c r="H9" s="107">
        <f t="shared" si="2"/>
        <v>495</v>
      </c>
      <c r="I9" s="107">
        <f t="shared" si="2"/>
        <v>3759</v>
      </c>
      <c r="J9" s="107">
        <f t="shared" si="2"/>
        <v>236</v>
      </c>
      <c r="K9" s="107">
        <f t="shared" si="2"/>
        <v>9668</v>
      </c>
      <c r="L9" s="107">
        <f t="shared" si="2"/>
        <v>103</v>
      </c>
      <c r="M9" s="107">
        <f t="shared" si="2"/>
        <v>557</v>
      </c>
      <c r="N9" s="107">
        <f t="shared" si="2"/>
        <v>463</v>
      </c>
      <c r="O9" s="107">
        <f t="shared" si="2"/>
        <v>870</v>
      </c>
      <c r="P9" s="107">
        <f t="shared" si="2"/>
        <v>228</v>
      </c>
      <c r="Q9" s="107">
        <f t="shared" si="2"/>
        <v>384</v>
      </c>
      <c r="R9" s="107">
        <f t="shared" si="2"/>
        <v>4491</v>
      </c>
      <c r="S9" s="107">
        <f t="shared" si="2"/>
        <v>1153</v>
      </c>
      <c r="T9" s="107">
        <f t="shared" si="2"/>
        <v>645</v>
      </c>
      <c r="U9" s="107">
        <f t="shared" si="2"/>
        <v>481</v>
      </c>
      <c r="V9" s="107">
        <f t="shared" si="2"/>
        <v>248</v>
      </c>
      <c r="W9" s="107">
        <f aca="true" t="shared" si="3" ref="W9:AI9">SUM(W10:W27)</f>
        <v>16448</v>
      </c>
      <c r="X9" s="107">
        <f t="shared" si="3"/>
        <v>241</v>
      </c>
      <c r="Y9" s="107">
        <f t="shared" si="3"/>
        <v>1163</v>
      </c>
      <c r="Z9" s="107">
        <f t="shared" si="3"/>
        <v>843</v>
      </c>
      <c r="AA9" s="107">
        <f t="shared" si="3"/>
        <v>1689</v>
      </c>
      <c r="AB9" s="107">
        <f t="shared" si="3"/>
        <v>494</v>
      </c>
      <c r="AC9" s="107">
        <f t="shared" si="3"/>
        <v>879</v>
      </c>
      <c r="AD9" s="107">
        <f t="shared" si="3"/>
        <v>4491</v>
      </c>
      <c r="AE9" s="107">
        <f t="shared" si="3"/>
        <v>1153</v>
      </c>
      <c r="AF9" s="107">
        <f t="shared" si="3"/>
        <v>645</v>
      </c>
      <c r="AG9" s="107">
        <f t="shared" si="3"/>
        <v>481</v>
      </c>
      <c r="AH9" s="107">
        <f t="shared" si="3"/>
        <v>3759</v>
      </c>
      <c r="AI9" s="107">
        <f t="shared" si="3"/>
        <v>484</v>
      </c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</row>
    <row r="10" spans="1:35" ht="15">
      <c r="A10" s="5" t="s">
        <v>11</v>
      </c>
      <c r="B10" s="77">
        <f>('6000-1'!B10+'6000-2'!B10+'6000-3'!B10)</f>
        <v>232</v>
      </c>
      <c r="C10" s="77">
        <f>('6000-1'!C10+'6000-2'!C10+'6000-3'!C10)</f>
        <v>3</v>
      </c>
      <c r="D10" s="77">
        <f>('6000-1'!D10+'6000-2'!D10+'6000-3'!D10)</f>
        <v>2</v>
      </c>
      <c r="E10" s="77">
        <f>('6000-1'!E10+'6000-2'!E10+'6000-3'!E10)</f>
        <v>0</v>
      </c>
      <c r="F10" s="77">
        <f>('6000-1'!F10+'6000-2'!F10+'6000-3'!F10)</f>
        <v>17</v>
      </c>
      <c r="G10" s="77">
        <f>('6000-1'!G10+'6000-2'!G10+'6000-3'!G10)</f>
        <v>6</v>
      </c>
      <c r="H10" s="77">
        <f>('6000-1'!H10+'6000-2'!H10+'6000-3'!H10)</f>
        <v>10</v>
      </c>
      <c r="I10" s="77">
        <f>('6000-1'!I10+'6000-2'!I10+'6000-3'!I10)</f>
        <v>184</v>
      </c>
      <c r="J10" s="77">
        <f>('6000-1'!J10+'6000-2'!J10+'6000-3'!J10)</f>
        <v>0</v>
      </c>
      <c r="K10" s="77">
        <f>('6000-1'!K10+'6000-2'!K10+'6000-3'!K10)</f>
        <v>368</v>
      </c>
      <c r="L10" s="77">
        <f>('6000-1'!L10+'6000-2'!L10+'6000-3'!L10)</f>
        <v>0</v>
      </c>
      <c r="M10" s="77">
        <f>('6000-1'!M10+'6000-2'!M10+'6000-3'!M10)</f>
        <v>0</v>
      </c>
      <c r="N10" s="77">
        <f>('6000-1'!N10+'6000-2'!N10+'6000-3'!N10)</f>
        <v>0</v>
      </c>
      <c r="O10" s="77">
        <f>('6000-1'!O10+'6000-2'!O10+'6000-3'!O10)</f>
        <v>5</v>
      </c>
      <c r="P10" s="77">
        <f>('6000-1'!P10+'6000-2'!P10+'6000-3'!P10)</f>
        <v>0</v>
      </c>
      <c r="Q10" s="77">
        <f>('6000-1'!Q10+'6000-2'!Q10+'6000-3'!Q10)</f>
        <v>1</v>
      </c>
      <c r="R10" s="77">
        <f>('6000-1'!R10+'6000-2'!R10+'6000-3'!R10)</f>
        <v>278</v>
      </c>
      <c r="S10" s="77">
        <f>('6000-1'!S10+'6000-2'!S10+'6000-3'!S10)</f>
        <v>61</v>
      </c>
      <c r="T10" s="77">
        <f>('6000-1'!T10+'6000-2'!T10+'6000-3'!T10)</f>
        <v>0</v>
      </c>
      <c r="U10" s="77">
        <f>('6000-1'!U10+'6000-2'!U10+'6000-3'!U10)</f>
        <v>18</v>
      </c>
      <c r="V10" s="77">
        <f>('6000-1'!V10+'6000-2'!V10+'6000-3'!V10)</f>
        <v>0</v>
      </c>
      <c r="W10" s="77">
        <f>('6000-1'!W10+'6000-2'!W10+'6000-3'!W10)</f>
        <v>600</v>
      </c>
      <c r="X10" s="77">
        <f>('6000-1'!X10+'6000-2'!X10+'6000-3'!X10)</f>
        <v>3</v>
      </c>
      <c r="Y10" s="77">
        <f>('6000-1'!Y10+'6000-2'!Y10+'6000-3'!Y10)</f>
        <v>2</v>
      </c>
      <c r="Z10" s="77">
        <f>('6000-1'!Z10+'6000-2'!Z10+'6000-3'!Z10)</f>
        <v>0</v>
      </c>
      <c r="AA10" s="77">
        <f>('6000-1'!AA10+'6000-2'!AA10+'6000-3'!AA10)</f>
        <v>22</v>
      </c>
      <c r="AB10" s="77">
        <f>('6000-1'!AB10+'6000-2'!AB10+'6000-3'!AB10)</f>
        <v>6</v>
      </c>
      <c r="AC10" s="77">
        <f>('6000-1'!AC10+'6000-2'!AC10+'6000-3'!AC10)</f>
        <v>11</v>
      </c>
      <c r="AD10" s="77">
        <f>('6000-1'!AD10+'6000-2'!AD10+'6000-3'!AD10)</f>
        <v>278</v>
      </c>
      <c r="AE10" s="77">
        <f>('6000-1'!AE10+'6000-2'!AE10+'6000-3'!AE10)</f>
        <v>61</v>
      </c>
      <c r="AF10" s="77">
        <f>('6000-1'!AF10+'6000-2'!AF10+'6000-3'!AF10)</f>
        <v>0</v>
      </c>
      <c r="AG10" s="77">
        <f>('6000-1'!AG10+'6000-2'!AG10+'6000-3'!AG10)</f>
        <v>18</v>
      </c>
      <c r="AH10" s="77">
        <f>('6000-1'!AH10+'6000-2'!AH10+'6000-3'!AH10)</f>
        <v>184</v>
      </c>
      <c r="AI10" s="77">
        <f>('6000-1'!AI10+'6000-2'!AI10+'6000-3'!AI10)</f>
        <v>0</v>
      </c>
    </row>
    <row r="11" spans="1:35" ht="15">
      <c r="A11" s="5" t="s">
        <v>12</v>
      </c>
      <c r="B11" s="77">
        <f>('6000-1'!B11+'6000-2'!B11+'6000-3'!B11)</f>
        <v>171</v>
      </c>
      <c r="C11" s="77">
        <f>('6000-1'!C11+'6000-2'!C11+'6000-3'!C11)</f>
        <v>4</v>
      </c>
      <c r="D11" s="77">
        <f>('6000-1'!D11+'6000-2'!D11+'6000-3'!D11)</f>
        <v>11</v>
      </c>
      <c r="E11" s="77">
        <f>('6000-1'!E11+'6000-2'!E11+'6000-3'!E11)</f>
        <v>1</v>
      </c>
      <c r="F11" s="77">
        <f>('6000-1'!F11+'6000-2'!F11+'6000-3'!F11)</f>
        <v>17</v>
      </c>
      <c r="G11" s="77">
        <f>('6000-1'!G11+'6000-2'!G11+'6000-3'!G11)</f>
        <v>3</v>
      </c>
      <c r="H11" s="77">
        <f>('6000-1'!H11+'6000-2'!H11+'6000-3'!H11)</f>
        <v>19</v>
      </c>
      <c r="I11" s="77">
        <f>('6000-1'!I11+'6000-2'!I11+'6000-3'!I11)</f>
        <v>98</v>
      </c>
      <c r="J11" s="77">
        <f>('6000-1'!J11+'6000-2'!J11+'6000-3'!J11)</f>
        <v>3</v>
      </c>
      <c r="K11" s="77">
        <f>('6000-1'!K11+'6000-2'!K11+'6000-3'!K11)</f>
        <v>176</v>
      </c>
      <c r="L11" s="77">
        <f>('6000-1'!L11+'6000-2'!L11+'6000-3'!L11)</f>
        <v>0</v>
      </c>
      <c r="M11" s="77">
        <f>('6000-1'!M11+'6000-2'!M11+'6000-3'!M11)</f>
        <v>7</v>
      </c>
      <c r="N11" s="77">
        <f>('6000-1'!N11+'6000-2'!N11+'6000-3'!N11)</f>
        <v>1</v>
      </c>
      <c r="O11" s="77">
        <f>('6000-1'!O11+'6000-2'!O11+'6000-3'!O11)</f>
        <v>16</v>
      </c>
      <c r="P11" s="77">
        <f>('6000-1'!P11+'6000-2'!P11+'6000-3'!P11)</f>
        <v>2</v>
      </c>
      <c r="Q11" s="77">
        <f>('6000-1'!Q11+'6000-2'!Q11+'6000-3'!Q11)</f>
        <v>1</v>
      </c>
      <c r="R11" s="77">
        <f>('6000-1'!R11+'6000-2'!R11+'6000-3'!R11)</f>
        <v>109</v>
      </c>
      <c r="S11" s="77">
        <f>('6000-1'!S11+'6000-2'!S11+'6000-3'!S11)</f>
        <v>8</v>
      </c>
      <c r="T11" s="77">
        <f>('6000-1'!T11+'6000-2'!T11+'6000-3'!T11)</f>
        <v>8</v>
      </c>
      <c r="U11" s="77">
        <f>('6000-1'!U11+'6000-2'!U11+'6000-3'!U11)</f>
        <v>3</v>
      </c>
      <c r="V11" s="77">
        <f>('6000-1'!V11+'6000-2'!V11+'6000-3'!V11)</f>
        <v>2</v>
      </c>
      <c r="W11" s="77">
        <f>('6000-1'!W11+'6000-2'!W11+'6000-3'!W11)</f>
        <v>347</v>
      </c>
      <c r="X11" s="77">
        <f>('6000-1'!X11+'6000-2'!X11+'6000-3'!X11)</f>
        <v>4</v>
      </c>
      <c r="Y11" s="77">
        <f>('6000-1'!Y11+'6000-2'!Y11+'6000-3'!Y11)</f>
        <v>18</v>
      </c>
      <c r="Z11" s="77">
        <f>('6000-1'!Z11+'6000-2'!Z11+'6000-3'!Z11)</f>
        <v>2</v>
      </c>
      <c r="AA11" s="77">
        <f>('6000-1'!AA11+'6000-2'!AA11+'6000-3'!AA11)</f>
        <v>33</v>
      </c>
      <c r="AB11" s="77">
        <f>('6000-1'!AB11+'6000-2'!AB11+'6000-3'!AB11)</f>
        <v>5</v>
      </c>
      <c r="AC11" s="77">
        <f>('6000-1'!AC11+'6000-2'!AC11+'6000-3'!AC11)</f>
        <v>20</v>
      </c>
      <c r="AD11" s="77">
        <f>('6000-1'!AD11+'6000-2'!AD11+'6000-3'!AD11)</f>
        <v>109</v>
      </c>
      <c r="AE11" s="77">
        <f>('6000-1'!AE11+'6000-2'!AE11+'6000-3'!AE11)</f>
        <v>8</v>
      </c>
      <c r="AF11" s="77">
        <f>('6000-1'!AF11+'6000-2'!AF11+'6000-3'!AF11)</f>
        <v>8</v>
      </c>
      <c r="AG11" s="77">
        <f>('6000-1'!AG11+'6000-2'!AG11+'6000-3'!AG11)</f>
        <v>3</v>
      </c>
      <c r="AH11" s="77">
        <f>('6000-1'!AH11+'6000-2'!AH11+'6000-3'!AH11)</f>
        <v>98</v>
      </c>
      <c r="AI11" s="77">
        <f>('6000-1'!AI11+'6000-2'!AI11+'6000-3'!AI11)</f>
        <v>5</v>
      </c>
    </row>
    <row r="12" spans="1:35" ht="15">
      <c r="A12" s="99" t="s">
        <v>65</v>
      </c>
      <c r="B12" s="77">
        <f>('6000-1'!B12+'6000-2'!B12+'6000-3'!B12)</f>
        <v>713</v>
      </c>
      <c r="C12" s="77">
        <f>('6000-1'!C12+'6000-2'!C12+'6000-3'!C12)</f>
        <v>20</v>
      </c>
      <c r="D12" s="77">
        <f>('6000-1'!D12+'6000-2'!D12+'6000-3'!D12)</f>
        <v>56</v>
      </c>
      <c r="E12" s="77">
        <f>('6000-1'!E12+'6000-2'!E12+'6000-3'!E12)</f>
        <v>49</v>
      </c>
      <c r="F12" s="77">
        <f>('6000-1'!F12+'6000-2'!F12+'6000-3'!F12)</f>
        <v>55</v>
      </c>
      <c r="G12" s="77">
        <f>('6000-1'!G12+'6000-2'!G12+'6000-3'!G12)</f>
        <v>56</v>
      </c>
      <c r="H12" s="77">
        <f>('6000-1'!H12+'6000-2'!H12+'6000-3'!H12)</f>
        <v>27</v>
      </c>
      <c r="I12" s="77">
        <f>('6000-1'!I12+'6000-2'!I12+'6000-3'!I12)</f>
        <v>440</v>
      </c>
      <c r="J12" s="77">
        <f>('6000-1'!J12+'6000-2'!J12+'6000-3'!J12)</f>
        <v>10</v>
      </c>
      <c r="K12" s="77">
        <f>('6000-1'!K12+'6000-2'!K12+'6000-3'!K12)</f>
        <v>1166</v>
      </c>
      <c r="L12" s="77">
        <f>('6000-1'!L12+'6000-2'!L12+'6000-3'!L12)</f>
        <v>18</v>
      </c>
      <c r="M12" s="77">
        <f>('6000-1'!M12+'6000-2'!M12+'6000-3'!M12)</f>
        <v>96</v>
      </c>
      <c r="N12" s="77">
        <f>('6000-1'!N12+'6000-2'!N12+'6000-3'!N12)</f>
        <v>71</v>
      </c>
      <c r="O12" s="77">
        <f>('6000-1'!O12+'6000-2'!O12+'6000-3'!O12)</f>
        <v>89</v>
      </c>
      <c r="P12" s="77">
        <f>('6000-1'!P12+'6000-2'!P12+'6000-3'!P12)</f>
        <v>52</v>
      </c>
      <c r="Q12" s="77">
        <f>('6000-1'!Q12+'6000-2'!Q12+'6000-3'!Q12)</f>
        <v>83</v>
      </c>
      <c r="R12" s="77">
        <f>('6000-1'!R12+'6000-2'!R12+'6000-3'!R12)</f>
        <v>422</v>
      </c>
      <c r="S12" s="77">
        <f>('6000-1'!S12+'6000-2'!S12+'6000-3'!S12)</f>
        <v>78</v>
      </c>
      <c r="T12" s="77">
        <f>('6000-1'!T12+'6000-2'!T12+'6000-3'!T12)</f>
        <v>138</v>
      </c>
      <c r="U12" s="77">
        <f>('6000-1'!U12+'6000-2'!U12+'6000-3'!U12)</f>
        <v>96</v>
      </c>
      <c r="V12" s="77">
        <f>('6000-1'!V12+'6000-2'!V12+'6000-3'!V12)</f>
        <v>23</v>
      </c>
      <c r="W12" s="77">
        <f>('6000-1'!W12+'6000-2'!W12+'6000-3'!W12)</f>
        <v>1879</v>
      </c>
      <c r="X12" s="77">
        <f>('6000-1'!X12+'6000-2'!X12+'6000-3'!X12)</f>
        <v>38</v>
      </c>
      <c r="Y12" s="77">
        <f>('6000-1'!Y12+'6000-2'!Y12+'6000-3'!Y12)</f>
        <v>152</v>
      </c>
      <c r="Z12" s="77">
        <f>('6000-1'!Z12+'6000-2'!Z12+'6000-3'!Z12)</f>
        <v>120</v>
      </c>
      <c r="AA12" s="77">
        <f>('6000-1'!AA12+'6000-2'!AA12+'6000-3'!AA12)</f>
        <v>144</v>
      </c>
      <c r="AB12" s="77">
        <f>('6000-1'!AB12+'6000-2'!AB12+'6000-3'!AB12)</f>
        <v>108</v>
      </c>
      <c r="AC12" s="77">
        <f>('6000-1'!AC12+'6000-2'!AC12+'6000-3'!AC12)</f>
        <v>110</v>
      </c>
      <c r="AD12" s="77">
        <f>('6000-1'!AD12+'6000-2'!AD12+'6000-3'!AD12)</f>
        <v>422</v>
      </c>
      <c r="AE12" s="77">
        <f>('6000-1'!AE12+'6000-2'!AE12+'6000-3'!AE12)</f>
        <v>78</v>
      </c>
      <c r="AF12" s="77">
        <f>('6000-1'!AF12+'6000-2'!AF12+'6000-3'!AF12)</f>
        <v>138</v>
      </c>
      <c r="AG12" s="77">
        <f>('6000-1'!AG12+'6000-2'!AG12+'6000-3'!AG12)</f>
        <v>96</v>
      </c>
      <c r="AH12" s="77">
        <f>('6000-1'!AH12+'6000-2'!AH12+'6000-3'!AH12)</f>
        <v>440</v>
      </c>
      <c r="AI12" s="77">
        <f>('6000-1'!AI12+'6000-2'!AI12+'6000-3'!AI12)</f>
        <v>33</v>
      </c>
    </row>
    <row r="13" spans="1:35" ht="15">
      <c r="A13" s="5" t="s">
        <v>13</v>
      </c>
      <c r="B13" s="77">
        <f>('6000-1'!B13+'6000-2'!B13+'6000-3'!B13)</f>
        <v>547</v>
      </c>
      <c r="C13" s="77">
        <f>('6000-1'!C13+'6000-2'!C13+'6000-3'!C13)</f>
        <v>3</v>
      </c>
      <c r="D13" s="77">
        <f>('6000-1'!D13+'6000-2'!D13+'6000-3'!D13)</f>
        <v>15</v>
      </c>
      <c r="E13" s="77">
        <f>('6000-1'!E13+'6000-2'!E13+'6000-3'!E13)</f>
        <v>1</v>
      </c>
      <c r="F13" s="77">
        <f>('6000-1'!F13+'6000-2'!F13+'6000-3'!F13)</f>
        <v>7</v>
      </c>
      <c r="G13" s="77">
        <f>('6000-1'!G13+'6000-2'!G13+'6000-3'!G13)</f>
        <v>2</v>
      </c>
      <c r="H13" s="77">
        <f>('6000-1'!H13+'6000-2'!H13+'6000-3'!H13)</f>
        <v>26</v>
      </c>
      <c r="I13" s="77">
        <f>('6000-1'!I13+'6000-2'!I13+'6000-3'!I13)</f>
        <v>434</v>
      </c>
      <c r="J13" s="77">
        <f>('6000-1'!J13+'6000-2'!J13+'6000-3'!J13)</f>
        <v>13</v>
      </c>
      <c r="K13" s="77">
        <f>('6000-1'!K13+'6000-2'!K13+'6000-3'!K13)</f>
        <v>598</v>
      </c>
      <c r="L13" s="77">
        <f>('6000-1'!L13+'6000-2'!L13+'6000-3'!L13)</f>
        <v>2</v>
      </c>
      <c r="M13" s="77">
        <f>('6000-1'!M13+'6000-2'!M13+'6000-3'!M13)</f>
        <v>8</v>
      </c>
      <c r="N13" s="77">
        <f>('6000-1'!N13+'6000-2'!N13+'6000-3'!N13)</f>
        <v>1</v>
      </c>
      <c r="O13" s="77">
        <f>('6000-1'!O13+'6000-2'!O13+'6000-3'!O13)</f>
        <v>3</v>
      </c>
      <c r="P13" s="77">
        <f>('6000-1'!P13+'6000-2'!P13+'6000-3'!P13)</f>
        <v>3</v>
      </c>
      <c r="Q13" s="77">
        <f>('6000-1'!Q13+'6000-2'!Q13+'6000-3'!Q13)</f>
        <v>10</v>
      </c>
      <c r="R13" s="77">
        <f>('6000-1'!R13+'6000-2'!R13+'6000-3'!R13)</f>
        <v>482</v>
      </c>
      <c r="S13" s="77">
        <f>('6000-1'!S13+'6000-2'!S13+'6000-3'!S13)</f>
        <v>15</v>
      </c>
      <c r="T13" s="77">
        <f>('6000-1'!T13+'6000-2'!T13+'6000-3'!T13)</f>
        <v>15</v>
      </c>
      <c r="U13" s="77">
        <f>('6000-1'!U13+'6000-2'!U13+'6000-3'!U13)</f>
        <v>5</v>
      </c>
      <c r="V13" s="77">
        <f>('6000-1'!V13+'6000-2'!V13+'6000-3'!V13)</f>
        <v>14</v>
      </c>
      <c r="W13" s="77">
        <f>('6000-1'!W13+'6000-2'!W13+'6000-3'!W13)</f>
        <v>1145</v>
      </c>
      <c r="X13" s="77">
        <f>('6000-1'!X13+'6000-2'!X13+'6000-3'!X13)</f>
        <v>5</v>
      </c>
      <c r="Y13" s="77">
        <f>('6000-1'!Y13+'6000-2'!Y13+'6000-3'!Y13)</f>
        <v>23</v>
      </c>
      <c r="Z13" s="77">
        <f>('6000-1'!Z13+'6000-2'!Z13+'6000-3'!Z13)</f>
        <v>2</v>
      </c>
      <c r="AA13" s="77">
        <f>('6000-1'!AA13+'6000-2'!AA13+'6000-3'!AA13)</f>
        <v>10</v>
      </c>
      <c r="AB13" s="77">
        <f>('6000-1'!AB13+'6000-2'!AB13+'6000-3'!AB13)</f>
        <v>5</v>
      </c>
      <c r="AC13" s="77">
        <f>('6000-1'!AC13+'6000-2'!AC13+'6000-3'!AC13)</f>
        <v>36</v>
      </c>
      <c r="AD13" s="77">
        <f>('6000-1'!AD13+'6000-2'!AD13+'6000-3'!AD13)</f>
        <v>482</v>
      </c>
      <c r="AE13" s="77">
        <f>('6000-1'!AE13+'6000-2'!AE13+'6000-3'!AE13)</f>
        <v>15</v>
      </c>
      <c r="AF13" s="77">
        <f>('6000-1'!AF13+'6000-2'!AF13+'6000-3'!AF13)</f>
        <v>15</v>
      </c>
      <c r="AG13" s="77">
        <f>('6000-1'!AG13+'6000-2'!AG13+'6000-3'!AG13)</f>
        <v>5</v>
      </c>
      <c r="AH13" s="77">
        <f>('6000-1'!AH13+'6000-2'!AH13+'6000-3'!AH13)</f>
        <v>434</v>
      </c>
      <c r="AI13" s="77">
        <f>('6000-1'!AI13+'6000-2'!AI13+'6000-3'!AI13)</f>
        <v>27</v>
      </c>
    </row>
    <row r="14" spans="1:35" ht="15">
      <c r="A14" s="5" t="s">
        <v>66</v>
      </c>
      <c r="B14" s="77">
        <f>('6000-1'!B14+'6000-2'!B14+'6000-3'!B14)</f>
        <v>213</v>
      </c>
      <c r="C14" s="77">
        <f>('6000-1'!C14+'6000-2'!C14+'6000-3'!C14)</f>
        <v>1</v>
      </c>
      <c r="D14" s="77">
        <f>('6000-1'!D14+'6000-2'!D14+'6000-3'!D14)</f>
        <v>37</v>
      </c>
      <c r="E14" s="77">
        <f>('6000-1'!E14+'6000-2'!E14+'6000-3'!E14)</f>
        <v>9</v>
      </c>
      <c r="F14" s="77">
        <f>('6000-1'!F14+'6000-2'!F14+'6000-3'!F14)</f>
        <v>30</v>
      </c>
      <c r="G14" s="77">
        <f>('6000-1'!G14+'6000-2'!G14+'6000-3'!G14)</f>
        <v>7</v>
      </c>
      <c r="H14" s="77">
        <f>('6000-1'!H14+'6000-2'!H14+'6000-3'!H14)</f>
        <v>50</v>
      </c>
      <c r="I14" s="77">
        <f>('6000-1'!I14+'6000-2'!I14+'6000-3'!I14)</f>
        <v>79</v>
      </c>
      <c r="J14" s="77">
        <f>('6000-1'!J14+'6000-2'!J14+'6000-3'!J14)</f>
        <v>7</v>
      </c>
      <c r="K14" s="77">
        <f>('6000-1'!K14+'6000-2'!K14+'6000-3'!K14)</f>
        <v>309</v>
      </c>
      <c r="L14" s="77">
        <f>('6000-1'!L14+'6000-2'!L14+'6000-3'!L14)</f>
        <v>3</v>
      </c>
      <c r="M14" s="77">
        <f>('6000-1'!M14+'6000-2'!M14+'6000-3'!M14)</f>
        <v>24</v>
      </c>
      <c r="N14" s="77">
        <f>('6000-1'!N14+'6000-2'!N14+'6000-3'!N14)</f>
        <v>16</v>
      </c>
      <c r="O14" s="77">
        <f>('6000-1'!O14+'6000-2'!O14+'6000-3'!O14)</f>
        <v>25</v>
      </c>
      <c r="P14" s="77">
        <f>('6000-1'!P14+'6000-2'!P14+'6000-3'!P14)</f>
        <v>1</v>
      </c>
      <c r="Q14" s="77">
        <f>('6000-1'!Q14+'6000-2'!Q14+'6000-3'!Q14)</f>
        <v>10</v>
      </c>
      <c r="R14" s="77">
        <f>('6000-1'!R14+'6000-2'!R14+'6000-3'!R14)</f>
        <v>213</v>
      </c>
      <c r="S14" s="77">
        <f>('6000-1'!S14+'6000-2'!S14+'6000-3'!S14)</f>
        <v>28</v>
      </c>
      <c r="T14" s="77">
        <f>('6000-1'!T14+'6000-2'!T14+'6000-3'!T14)</f>
        <v>24</v>
      </c>
      <c r="U14" s="77">
        <f>('6000-1'!U14+'6000-2'!U14+'6000-3'!U14)</f>
        <v>16</v>
      </c>
      <c r="V14" s="77">
        <f>('6000-1'!V14+'6000-2'!V14+'6000-3'!V14)</f>
        <v>2</v>
      </c>
      <c r="W14" s="77">
        <f>('6000-1'!W14+'6000-2'!W14+'6000-3'!W14)</f>
        <v>522</v>
      </c>
      <c r="X14" s="77">
        <f>('6000-1'!X14+'6000-2'!X14+'6000-3'!X14)</f>
        <v>4</v>
      </c>
      <c r="Y14" s="77">
        <f>('6000-1'!Y14+'6000-2'!Y14+'6000-3'!Y14)</f>
        <v>61</v>
      </c>
      <c r="Z14" s="77">
        <f>('6000-1'!Z14+'6000-2'!Z14+'6000-3'!Z14)</f>
        <v>25</v>
      </c>
      <c r="AA14" s="77">
        <f>('6000-1'!AA14+'6000-2'!AA14+'6000-3'!AA14)</f>
        <v>55</v>
      </c>
      <c r="AB14" s="77">
        <f>('6000-1'!AB14+'6000-2'!AB14+'6000-3'!AB14)</f>
        <v>8</v>
      </c>
      <c r="AC14" s="77">
        <f>('6000-1'!AC14+'6000-2'!AC14+'6000-3'!AC14)</f>
        <v>60</v>
      </c>
      <c r="AD14" s="77">
        <f>('6000-1'!AD14+'6000-2'!AD14+'6000-3'!AD14)</f>
        <v>213</v>
      </c>
      <c r="AE14" s="77">
        <f>('6000-1'!AE14+'6000-2'!AE14+'6000-3'!AE14)</f>
        <v>28</v>
      </c>
      <c r="AF14" s="77">
        <f>('6000-1'!AF14+'6000-2'!AF14+'6000-3'!AF14)</f>
        <v>24</v>
      </c>
      <c r="AG14" s="77">
        <f>('6000-1'!AG14+'6000-2'!AG14+'6000-3'!AG14)</f>
        <v>16</v>
      </c>
      <c r="AH14" s="77">
        <f>('6000-1'!AH14+'6000-2'!AH14+'6000-3'!AH14)</f>
        <v>79</v>
      </c>
      <c r="AI14" s="77">
        <f>('6000-1'!AI14+'6000-2'!AI14+'6000-3'!AI14)</f>
        <v>9</v>
      </c>
    </row>
    <row r="15" spans="1:35" ht="15">
      <c r="A15" s="5" t="s">
        <v>14</v>
      </c>
      <c r="B15" s="77">
        <f>('6000-1'!B15+'6000-2'!B15+'6000-3'!B15)</f>
        <v>166</v>
      </c>
      <c r="C15" s="77">
        <f>('6000-1'!C15+'6000-2'!C15+'6000-3'!C15)</f>
        <v>5</v>
      </c>
      <c r="D15" s="77">
        <f>('6000-1'!D15+'6000-2'!D15+'6000-3'!D15)</f>
        <v>30</v>
      </c>
      <c r="E15" s="77">
        <f>('6000-1'!E15+'6000-2'!E15+'6000-3'!E15)</f>
        <v>10</v>
      </c>
      <c r="F15" s="77">
        <f>('6000-1'!F15+'6000-2'!F15+'6000-3'!F15)</f>
        <v>16</v>
      </c>
      <c r="G15" s="77">
        <f>('6000-1'!G15+'6000-2'!G15+'6000-3'!G15)</f>
        <v>5</v>
      </c>
      <c r="H15" s="77">
        <f>('6000-1'!H15+'6000-2'!H15+'6000-3'!H15)</f>
        <v>30</v>
      </c>
      <c r="I15" s="77">
        <f>('6000-1'!I15+'6000-2'!I15+'6000-3'!I15)</f>
        <v>60</v>
      </c>
      <c r="J15" s="77">
        <f>('6000-1'!J15+'6000-2'!J15+'6000-3'!J15)</f>
        <v>10</v>
      </c>
      <c r="K15" s="77">
        <f>('6000-1'!K15+'6000-2'!K15+'6000-3'!K15)</f>
        <v>250</v>
      </c>
      <c r="L15" s="77">
        <f>('6000-1'!L15+'6000-2'!L15+'6000-3'!L15)</f>
        <v>0</v>
      </c>
      <c r="M15" s="77">
        <f>('6000-1'!M15+'6000-2'!M15+'6000-3'!M15)</f>
        <v>20</v>
      </c>
      <c r="N15" s="77">
        <f>('6000-1'!N15+'6000-2'!N15+'6000-3'!N15)</f>
        <v>21</v>
      </c>
      <c r="O15" s="77">
        <f>('6000-1'!O15+'6000-2'!O15+'6000-3'!O15)</f>
        <v>20</v>
      </c>
      <c r="P15" s="77">
        <f>('6000-1'!P15+'6000-2'!P15+'6000-3'!P15)</f>
        <v>1</v>
      </c>
      <c r="Q15" s="77">
        <f>('6000-1'!Q15+'6000-2'!Q15+'6000-3'!Q15)</f>
        <v>32</v>
      </c>
      <c r="R15" s="77">
        <f>('6000-1'!R15+'6000-2'!R15+'6000-3'!R15)</f>
        <v>100</v>
      </c>
      <c r="S15" s="77">
        <f>('6000-1'!S15+'6000-2'!S15+'6000-3'!S15)</f>
        <v>13</v>
      </c>
      <c r="T15" s="77">
        <f>('6000-1'!T15+'6000-2'!T15+'6000-3'!T15)</f>
        <v>19</v>
      </c>
      <c r="U15" s="77">
        <f>('6000-1'!U15+'6000-2'!U15+'6000-3'!U15)</f>
        <v>9</v>
      </c>
      <c r="V15" s="77">
        <f>('6000-1'!V15+'6000-2'!V15+'6000-3'!V15)</f>
        <v>15</v>
      </c>
      <c r="W15" s="77">
        <f>('6000-1'!W15+'6000-2'!W15+'6000-3'!W15)</f>
        <v>416</v>
      </c>
      <c r="X15" s="77">
        <f>('6000-1'!X15+'6000-2'!X15+'6000-3'!X15)</f>
        <v>5</v>
      </c>
      <c r="Y15" s="77">
        <f>('6000-1'!Y15+'6000-2'!Y15+'6000-3'!Y15)</f>
        <v>50</v>
      </c>
      <c r="Z15" s="77">
        <f>('6000-1'!Z15+'6000-2'!Z15+'6000-3'!Z15)</f>
        <v>31</v>
      </c>
      <c r="AA15" s="77">
        <f>('6000-1'!AA15+'6000-2'!AA15+'6000-3'!AA15)</f>
        <v>36</v>
      </c>
      <c r="AB15" s="77">
        <f>('6000-1'!AB15+'6000-2'!AB15+'6000-3'!AB15)</f>
        <v>6</v>
      </c>
      <c r="AC15" s="77">
        <f>('6000-1'!AC15+'6000-2'!AC15+'6000-3'!AC15)</f>
        <v>62</v>
      </c>
      <c r="AD15" s="77">
        <f>('6000-1'!AD15+'6000-2'!AD15+'6000-3'!AD15)</f>
        <v>100</v>
      </c>
      <c r="AE15" s="77">
        <f>('6000-1'!AE15+'6000-2'!AE15+'6000-3'!AE15)</f>
        <v>13</v>
      </c>
      <c r="AF15" s="77">
        <f>('6000-1'!AF15+'6000-2'!AF15+'6000-3'!AF15)</f>
        <v>19</v>
      </c>
      <c r="AG15" s="77">
        <f>('6000-1'!AG15+'6000-2'!AG15+'6000-3'!AG15)</f>
        <v>9</v>
      </c>
      <c r="AH15" s="77">
        <f>('6000-1'!AH15+'6000-2'!AH15+'6000-3'!AH15)</f>
        <v>60</v>
      </c>
      <c r="AI15" s="77">
        <f>('6000-1'!AI15+'6000-2'!AI15+'6000-3'!AI15)</f>
        <v>25</v>
      </c>
    </row>
    <row r="16" spans="1:35" ht="15">
      <c r="A16" s="5" t="s">
        <v>67</v>
      </c>
      <c r="B16" s="77">
        <f>('6000-1'!B16+'6000-2'!B16+'6000-3'!B16)</f>
        <v>50</v>
      </c>
      <c r="C16" s="77">
        <f>('6000-1'!C16+'6000-2'!C16+'6000-3'!C16)</f>
        <v>1</v>
      </c>
      <c r="D16" s="77">
        <f>('6000-1'!D16+'6000-2'!D16+'6000-3'!D16)</f>
        <v>11</v>
      </c>
      <c r="E16" s="77">
        <f>('6000-1'!E16+'6000-2'!E16+'6000-3'!E16)</f>
        <v>0</v>
      </c>
      <c r="F16" s="77">
        <f>('6000-1'!F16+'6000-2'!F16+'6000-3'!F16)</f>
        <v>2</v>
      </c>
      <c r="G16" s="77">
        <f>('6000-1'!G16+'6000-2'!G16+'6000-3'!G16)</f>
        <v>0</v>
      </c>
      <c r="H16" s="77">
        <f>('6000-1'!H16+'6000-2'!H16+'6000-3'!H16)</f>
        <v>8</v>
      </c>
      <c r="I16" s="77">
        <f>('6000-1'!I16+'6000-2'!I16+'6000-3'!I16)</f>
        <v>22</v>
      </c>
      <c r="J16" s="77">
        <f>('6000-1'!J16+'6000-2'!J16+'6000-3'!J16)</f>
        <v>2</v>
      </c>
      <c r="K16" s="77">
        <f>('6000-1'!K16+'6000-2'!K16+'6000-3'!K16)</f>
        <v>69</v>
      </c>
      <c r="L16" s="77">
        <f>('6000-1'!L16+'6000-2'!L16+'6000-3'!L16)</f>
        <v>0</v>
      </c>
      <c r="M16" s="77">
        <f>('6000-1'!M16+'6000-2'!M16+'6000-3'!M16)</f>
        <v>14</v>
      </c>
      <c r="N16" s="77">
        <f>('6000-1'!N16+'6000-2'!N16+'6000-3'!N16)</f>
        <v>0</v>
      </c>
      <c r="O16" s="77">
        <f>('6000-1'!O16+'6000-2'!O16+'6000-3'!O16)</f>
        <v>1</v>
      </c>
      <c r="P16" s="77">
        <f>('6000-1'!P16+'6000-2'!P16+'6000-3'!P16)</f>
        <v>0</v>
      </c>
      <c r="Q16" s="77">
        <f>('6000-1'!Q16+'6000-2'!Q16+'6000-3'!Q16)</f>
        <v>4</v>
      </c>
      <c r="R16" s="77">
        <f>('6000-1'!R16+'6000-2'!R16+'6000-3'!R16)</f>
        <v>41</v>
      </c>
      <c r="S16" s="77">
        <f>('6000-1'!S16+'6000-2'!S16+'6000-3'!S16)</f>
        <v>9</v>
      </c>
      <c r="T16" s="77">
        <f>('6000-1'!T16+'6000-2'!T16+'6000-3'!T16)</f>
        <v>0</v>
      </c>
      <c r="U16" s="77">
        <f>('6000-1'!U16+'6000-2'!U16+'6000-3'!U16)</f>
        <v>0</v>
      </c>
      <c r="V16" s="77">
        <f>('6000-1'!V16+'6000-2'!V16+'6000-3'!V16)</f>
        <v>1</v>
      </c>
      <c r="W16" s="77">
        <f>('6000-1'!W16+'6000-2'!W16+'6000-3'!W16)</f>
        <v>119</v>
      </c>
      <c r="X16" s="77">
        <f>('6000-1'!X16+'6000-2'!X16+'6000-3'!X16)</f>
        <v>1</v>
      </c>
      <c r="Y16" s="77">
        <f>('6000-1'!Y16+'6000-2'!Y16+'6000-3'!Y16)</f>
        <v>25</v>
      </c>
      <c r="Z16" s="77">
        <f>('6000-1'!Z16+'6000-2'!Z16+'6000-3'!Z16)</f>
        <v>0</v>
      </c>
      <c r="AA16" s="77">
        <f>('6000-1'!AA16+'6000-2'!AA16+'6000-3'!AA16)</f>
        <v>3</v>
      </c>
      <c r="AB16" s="77">
        <f>('6000-1'!AB16+'6000-2'!AB16+'6000-3'!AB16)</f>
        <v>0</v>
      </c>
      <c r="AC16" s="77">
        <f>('6000-1'!AC16+'6000-2'!AC16+'6000-3'!AC16)</f>
        <v>12</v>
      </c>
      <c r="AD16" s="77">
        <f>('6000-1'!AD16+'6000-2'!AD16+'6000-3'!AD16)</f>
        <v>41</v>
      </c>
      <c r="AE16" s="77">
        <f>('6000-1'!AE16+'6000-2'!AE16+'6000-3'!AE16)</f>
        <v>9</v>
      </c>
      <c r="AF16" s="77">
        <f>('6000-1'!AF16+'6000-2'!AF16+'6000-3'!AF16)</f>
        <v>0</v>
      </c>
      <c r="AG16" s="77">
        <f>('6000-1'!AG16+'6000-2'!AG16+'6000-3'!AG16)</f>
        <v>0</v>
      </c>
      <c r="AH16" s="77">
        <f>('6000-1'!AH16+'6000-2'!AH16+'6000-3'!AH16)</f>
        <v>22</v>
      </c>
      <c r="AI16" s="77">
        <f>('6000-1'!AI16+'6000-2'!AI16+'6000-3'!AI16)</f>
        <v>3</v>
      </c>
    </row>
    <row r="17" spans="1:35" ht="15">
      <c r="A17" s="5" t="s">
        <v>15</v>
      </c>
      <c r="B17" s="77">
        <f>('6000-1'!B17+'6000-2'!B17+'6000-3'!B17)</f>
        <v>145</v>
      </c>
      <c r="C17" s="77">
        <f>('6000-1'!C17+'6000-2'!C17+'6000-3'!C17)</f>
        <v>2</v>
      </c>
      <c r="D17" s="77">
        <f>('6000-1'!D17+'6000-2'!D17+'6000-3'!D17)</f>
        <v>7</v>
      </c>
      <c r="E17" s="77">
        <f>('6000-1'!E17+'6000-2'!E17+'6000-3'!E17)</f>
        <v>5</v>
      </c>
      <c r="F17" s="77">
        <f>('6000-1'!F17+'6000-2'!F17+'6000-3'!F17)</f>
        <v>12</v>
      </c>
      <c r="G17" s="77">
        <f>('6000-1'!G17+'6000-2'!G17+'6000-3'!G17)</f>
        <v>1</v>
      </c>
      <c r="H17" s="77">
        <f>('6000-1'!H17+'6000-2'!H17+'6000-3'!H17)</f>
        <v>16</v>
      </c>
      <c r="I17" s="77">
        <f>('6000-1'!I17+'6000-2'!I17+'6000-3'!I17)</f>
        <v>98</v>
      </c>
      <c r="J17" s="77">
        <f>('6000-1'!J17+'6000-2'!J17+'6000-3'!J17)</f>
        <v>3</v>
      </c>
      <c r="K17" s="77">
        <f>('6000-1'!K17+'6000-2'!K17+'6000-3'!K17)</f>
        <v>200</v>
      </c>
      <c r="L17" s="77">
        <f>('6000-1'!L17+'6000-2'!L17+'6000-3'!L17)</f>
        <v>0</v>
      </c>
      <c r="M17" s="77">
        <f>('6000-1'!M17+'6000-2'!M17+'6000-3'!M17)</f>
        <v>3</v>
      </c>
      <c r="N17" s="77">
        <f>('6000-1'!N17+'6000-2'!N17+'6000-3'!N17)</f>
        <v>1</v>
      </c>
      <c r="O17" s="77">
        <f>('6000-1'!O17+'6000-2'!O17+'6000-3'!O17)</f>
        <v>22</v>
      </c>
      <c r="P17" s="77">
        <f>('6000-1'!P17+'6000-2'!P17+'6000-3'!P17)</f>
        <v>3</v>
      </c>
      <c r="Q17" s="77">
        <f>('6000-1'!Q17+'6000-2'!Q17+'6000-3'!Q17)</f>
        <v>6</v>
      </c>
      <c r="R17" s="77">
        <f>('6000-1'!R17+'6000-2'!R17+'6000-3'!R17)</f>
        <v>121</v>
      </c>
      <c r="S17" s="77">
        <f>('6000-1'!S17+'6000-2'!S17+'6000-3'!S17)</f>
        <v>22</v>
      </c>
      <c r="T17" s="77">
        <f>('6000-1'!T17+'6000-2'!T17+'6000-3'!T17)</f>
        <v>10</v>
      </c>
      <c r="U17" s="77">
        <f>('6000-1'!U17+'6000-2'!U17+'6000-3'!U17)</f>
        <v>4</v>
      </c>
      <c r="V17" s="77">
        <f>('6000-1'!V17+'6000-2'!V17+'6000-3'!V17)</f>
        <v>5</v>
      </c>
      <c r="W17" s="77">
        <f>('6000-1'!W17+'6000-2'!W17+'6000-3'!W17)</f>
        <v>345</v>
      </c>
      <c r="X17" s="77">
        <f>('6000-1'!X17+'6000-2'!X17+'6000-3'!X17)</f>
        <v>2</v>
      </c>
      <c r="Y17" s="77">
        <f>('6000-1'!Y17+'6000-2'!Y17+'6000-3'!Y17)</f>
        <v>10</v>
      </c>
      <c r="Z17" s="77">
        <f>('6000-1'!Z17+'6000-2'!Z17+'6000-3'!Z17)</f>
        <v>6</v>
      </c>
      <c r="AA17" s="77">
        <f>('6000-1'!AA17+'6000-2'!AA17+'6000-3'!AA17)</f>
        <v>34</v>
      </c>
      <c r="AB17" s="77">
        <f>('6000-1'!AB17+'6000-2'!AB17+'6000-3'!AB17)</f>
        <v>4</v>
      </c>
      <c r="AC17" s="77">
        <f>('6000-1'!AC17+'6000-2'!AC17+'6000-3'!AC17)</f>
        <v>22</v>
      </c>
      <c r="AD17" s="77">
        <f>('6000-1'!AD17+'6000-2'!AD17+'6000-3'!AD17)</f>
        <v>121</v>
      </c>
      <c r="AE17" s="77">
        <f>('6000-1'!AE17+'6000-2'!AE17+'6000-3'!AE17)</f>
        <v>22</v>
      </c>
      <c r="AF17" s="77">
        <f>('6000-1'!AF17+'6000-2'!AF17+'6000-3'!AF17)</f>
        <v>10</v>
      </c>
      <c r="AG17" s="77">
        <f>('6000-1'!AG17+'6000-2'!AG17+'6000-3'!AG17)</f>
        <v>4</v>
      </c>
      <c r="AH17" s="77">
        <f>('6000-1'!AH17+'6000-2'!AH17+'6000-3'!AH17)</f>
        <v>98</v>
      </c>
      <c r="AI17" s="77">
        <f>('6000-1'!AI17+'6000-2'!AI17+'6000-3'!AI17)</f>
        <v>8</v>
      </c>
    </row>
    <row r="18" spans="1:35" ht="15">
      <c r="A18" s="5" t="s">
        <v>16</v>
      </c>
      <c r="B18" s="77">
        <f>('6000-1'!B18+'6000-2'!B18+'6000-3'!B18)</f>
        <v>100</v>
      </c>
      <c r="C18" s="77">
        <f>('6000-1'!C18+'6000-2'!C18+'6000-3'!C18)</f>
        <v>3</v>
      </c>
      <c r="D18" s="77">
        <f>('6000-1'!D18+'6000-2'!D18+'6000-3'!D18)</f>
        <v>10</v>
      </c>
      <c r="E18" s="77">
        <f>('6000-1'!E18+'6000-2'!E18+'6000-3'!E18)</f>
        <v>7</v>
      </c>
      <c r="F18" s="77">
        <f>('6000-1'!F18+'6000-2'!F18+'6000-3'!F18)</f>
        <v>4</v>
      </c>
      <c r="G18" s="77">
        <f>('6000-1'!G18+'6000-2'!G18+'6000-3'!G18)</f>
        <v>1</v>
      </c>
      <c r="H18" s="77">
        <f>('6000-1'!H18+'6000-2'!H18+'6000-3'!H18)</f>
        <v>10</v>
      </c>
      <c r="I18" s="77">
        <f>('6000-1'!I18+'6000-2'!I18+'6000-3'!I18)</f>
        <v>59</v>
      </c>
      <c r="J18" s="77">
        <f>('6000-1'!J18+'6000-2'!J18+'6000-3'!J18)</f>
        <v>6</v>
      </c>
      <c r="K18" s="77">
        <f>('6000-1'!K18+'6000-2'!K18+'6000-3'!K18)</f>
        <v>198</v>
      </c>
      <c r="L18" s="77">
        <f>('6000-1'!L18+'6000-2'!L18+'6000-3'!L18)</f>
        <v>3</v>
      </c>
      <c r="M18" s="77">
        <f>('6000-1'!M18+'6000-2'!M18+'6000-3'!M18)</f>
        <v>10</v>
      </c>
      <c r="N18" s="77">
        <f>('6000-1'!N18+'6000-2'!N18+'6000-3'!N18)</f>
        <v>3</v>
      </c>
      <c r="O18" s="77">
        <f>('6000-1'!O18+'6000-2'!O18+'6000-3'!O18)</f>
        <v>7</v>
      </c>
      <c r="P18" s="77">
        <f>('6000-1'!P18+'6000-2'!P18+'6000-3'!P18)</f>
        <v>8</v>
      </c>
      <c r="Q18" s="77">
        <f>('6000-1'!Q18+'6000-2'!Q18+'6000-3'!Q18)</f>
        <v>20</v>
      </c>
      <c r="R18" s="77">
        <f>('6000-1'!R18+'6000-2'!R18+'6000-3'!R18)</f>
        <v>96</v>
      </c>
      <c r="S18" s="77">
        <f>('6000-1'!S18+'6000-2'!S18+'6000-3'!S18)</f>
        <v>26</v>
      </c>
      <c r="T18" s="77">
        <f>('6000-1'!T18+'6000-2'!T18+'6000-3'!T18)</f>
        <v>13</v>
      </c>
      <c r="U18" s="77">
        <f>('6000-1'!U18+'6000-2'!U18+'6000-3'!U18)</f>
        <v>3</v>
      </c>
      <c r="V18" s="77">
        <f>('6000-1'!V18+'6000-2'!V18+'6000-3'!V18)</f>
        <v>7</v>
      </c>
      <c r="W18" s="77">
        <f>('6000-1'!W18+'6000-2'!W18+'6000-3'!W18)</f>
        <v>298</v>
      </c>
      <c r="X18" s="77">
        <f>('6000-1'!X18+'6000-2'!X18+'6000-3'!X18)</f>
        <v>6</v>
      </c>
      <c r="Y18" s="77">
        <f>('6000-1'!Y18+'6000-2'!Y18+'6000-3'!Y18)</f>
        <v>20</v>
      </c>
      <c r="Z18" s="77">
        <f>('6000-1'!Z18+'6000-2'!Z18+'6000-3'!Z18)</f>
        <v>10</v>
      </c>
      <c r="AA18" s="77">
        <f>('6000-1'!AA18+'6000-2'!AA18+'6000-3'!AA18)</f>
        <v>11</v>
      </c>
      <c r="AB18" s="77">
        <f>('6000-1'!AB18+'6000-2'!AB18+'6000-3'!AB18)</f>
        <v>9</v>
      </c>
      <c r="AC18" s="77">
        <f>('6000-1'!AC18+'6000-2'!AC18+'6000-3'!AC18)</f>
        <v>30</v>
      </c>
      <c r="AD18" s="77">
        <f>('6000-1'!AD18+'6000-2'!AD18+'6000-3'!AD18)</f>
        <v>96</v>
      </c>
      <c r="AE18" s="77">
        <f>('6000-1'!AE18+'6000-2'!AE18+'6000-3'!AE18)</f>
        <v>26</v>
      </c>
      <c r="AF18" s="77">
        <f>('6000-1'!AF18+'6000-2'!AF18+'6000-3'!AF18)</f>
        <v>13</v>
      </c>
      <c r="AG18" s="77">
        <f>('6000-1'!AG18+'6000-2'!AG18+'6000-3'!AG18)</f>
        <v>3</v>
      </c>
      <c r="AH18" s="77">
        <f>('6000-1'!AH18+'6000-2'!AH18+'6000-3'!AH18)</f>
        <v>59</v>
      </c>
      <c r="AI18" s="77">
        <f>('6000-1'!AI18+'6000-2'!AI18+'6000-3'!AI18)</f>
        <v>13</v>
      </c>
    </row>
    <row r="19" spans="1:35" ht="15">
      <c r="A19" s="5" t="s">
        <v>17</v>
      </c>
      <c r="B19" s="77">
        <f>('6000-1'!B19+'6000-2'!B19+'6000-3'!B19)</f>
        <v>1427</v>
      </c>
      <c r="C19" s="77">
        <f>('6000-1'!C19+'6000-2'!C19+'6000-3'!C19)</f>
        <v>51</v>
      </c>
      <c r="D19" s="77">
        <f>('6000-1'!D19+'6000-2'!D19+'6000-3'!D19)</f>
        <v>174</v>
      </c>
      <c r="E19" s="77">
        <f>('6000-1'!E19+'6000-2'!E19+'6000-3'!E19)</f>
        <v>86</v>
      </c>
      <c r="F19" s="77">
        <f>('6000-1'!F19+'6000-2'!F19+'6000-3'!F19)</f>
        <v>170</v>
      </c>
      <c r="G19" s="77">
        <f>('6000-1'!G19+'6000-2'!G19+'6000-3'!G19)</f>
        <v>74</v>
      </c>
      <c r="H19" s="77">
        <f>('6000-1'!H19+'6000-2'!H19+'6000-3'!H19)</f>
        <v>109</v>
      </c>
      <c r="I19" s="77">
        <f>('6000-1'!I19+'6000-2'!I19+'6000-3'!I19)</f>
        <v>732</v>
      </c>
      <c r="J19" s="77">
        <f>('6000-1'!J19+'6000-2'!J19+'6000-3'!J19)</f>
        <v>104</v>
      </c>
      <c r="K19" s="77">
        <f>('6000-1'!K19+'6000-2'!K19+'6000-3'!K19)</f>
        <v>2332</v>
      </c>
      <c r="L19" s="77">
        <f>('6000-1'!L19+'6000-2'!L19+'6000-3'!L19)</f>
        <v>36</v>
      </c>
      <c r="M19" s="77">
        <f>('6000-1'!M19+'6000-2'!M19+'6000-3'!M19)</f>
        <v>158</v>
      </c>
      <c r="N19" s="77">
        <f>('6000-1'!N19+'6000-2'!N19+'6000-3'!N19)</f>
        <v>135</v>
      </c>
      <c r="O19" s="77">
        <f>('6000-1'!O19+'6000-2'!O19+'6000-3'!O19)</f>
        <v>221</v>
      </c>
      <c r="P19" s="77">
        <f>('6000-1'!P19+'6000-2'!P19+'6000-3'!P19)</f>
        <v>82</v>
      </c>
      <c r="Q19" s="77">
        <f>('6000-1'!Q19+'6000-2'!Q19+'6000-3'!Q19)</f>
        <v>106</v>
      </c>
      <c r="R19" s="77">
        <f>('6000-1'!R19+'6000-2'!R19+'6000-3'!R19)</f>
        <v>760</v>
      </c>
      <c r="S19" s="77">
        <f>('6000-1'!S19+'6000-2'!S19+'6000-3'!S19)</f>
        <v>453</v>
      </c>
      <c r="T19" s="77">
        <f>('6000-1'!T19+'6000-2'!T19+'6000-3'!T19)</f>
        <v>155</v>
      </c>
      <c r="U19" s="77">
        <f>('6000-1'!U19+'6000-2'!U19+'6000-3'!U19)</f>
        <v>199</v>
      </c>
      <c r="V19" s="77">
        <f>('6000-1'!V19+'6000-2'!V19+'6000-3'!V19)</f>
        <v>137</v>
      </c>
      <c r="W19" s="77">
        <f>('6000-1'!W19+'6000-2'!W19+'6000-3'!W19)</f>
        <v>3759</v>
      </c>
      <c r="X19" s="77">
        <f>('6000-1'!X19+'6000-2'!X19+'6000-3'!X19)</f>
        <v>87</v>
      </c>
      <c r="Y19" s="77">
        <f>('6000-1'!Y19+'6000-2'!Y19+'6000-3'!Y19)</f>
        <v>332</v>
      </c>
      <c r="Z19" s="77">
        <f>('6000-1'!Z19+'6000-2'!Z19+'6000-3'!Z19)</f>
        <v>221</v>
      </c>
      <c r="AA19" s="77">
        <f>('6000-1'!AA19+'6000-2'!AA19+'6000-3'!AA19)</f>
        <v>391</v>
      </c>
      <c r="AB19" s="77">
        <f>('6000-1'!AB19+'6000-2'!AB19+'6000-3'!AB19)</f>
        <v>156</v>
      </c>
      <c r="AC19" s="77">
        <f>('6000-1'!AC19+'6000-2'!AC19+'6000-3'!AC19)</f>
        <v>215</v>
      </c>
      <c r="AD19" s="77">
        <f>('6000-1'!AD19+'6000-2'!AD19+'6000-3'!AD19)</f>
        <v>760</v>
      </c>
      <c r="AE19" s="77">
        <f>('6000-1'!AE19+'6000-2'!AE19+'6000-3'!AE19)</f>
        <v>453</v>
      </c>
      <c r="AF19" s="77">
        <f>('6000-1'!AF19+'6000-2'!AF19+'6000-3'!AF19)</f>
        <v>155</v>
      </c>
      <c r="AG19" s="77">
        <f>('6000-1'!AG19+'6000-2'!AG19+'6000-3'!AG19)</f>
        <v>199</v>
      </c>
      <c r="AH19" s="77">
        <f>('6000-1'!AH19+'6000-2'!AH19+'6000-3'!AH19)</f>
        <v>732</v>
      </c>
      <c r="AI19" s="77">
        <f>('6000-1'!AI19+'6000-2'!AI19+'6000-3'!AI19)</f>
        <v>241</v>
      </c>
    </row>
    <row r="20" spans="1:35" ht="15">
      <c r="A20" s="5" t="s">
        <v>18</v>
      </c>
      <c r="B20" s="77">
        <f>('6000-1'!B20+'6000-2'!B20+'6000-3'!B20)</f>
        <v>8</v>
      </c>
      <c r="C20" s="77">
        <f>('6000-1'!C20+'6000-2'!C20+'6000-3'!C20)</f>
        <v>0</v>
      </c>
      <c r="D20" s="77">
        <f>('6000-1'!D20+'6000-2'!D20+'6000-3'!D20)</f>
        <v>0</v>
      </c>
      <c r="E20" s="77">
        <f>('6000-1'!E20+'6000-2'!E20+'6000-3'!E20)</f>
        <v>0</v>
      </c>
      <c r="F20" s="77">
        <f>('6000-1'!F20+'6000-2'!F20+'6000-3'!F20)</f>
        <v>0</v>
      </c>
      <c r="G20" s="77">
        <f>('6000-1'!G20+'6000-2'!G20+'6000-3'!G20)</f>
        <v>2</v>
      </c>
      <c r="H20" s="77">
        <f>('6000-1'!H20+'6000-2'!H20+'6000-3'!H20)</f>
        <v>1</v>
      </c>
      <c r="I20" s="77">
        <f>('6000-1'!I20+'6000-2'!I20+'6000-3'!I20)</f>
        <v>0</v>
      </c>
      <c r="J20" s="77">
        <f>('6000-1'!J20+'6000-2'!J20+'6000-3'!J20)</f>
        <v>3</v>
      </c>
      <c r="K20" s="77">
        <f>('6000-1'!K20+'6000-2'!K20+'6000-3'!K20)</f>
        <v>10</v>
      </c>
      <c r="L20" s="77">
        <f>('6000-1'!L20+'6000-2'!L20+'6000-3'!L20)</f>
        <v>0</v>
      </c>
      <c r="M20" s="77">
        <f>('6000-1'!M20+'6000-2'!M20+'6000-3'!M20)</f>
        <v>0</v>
      </c>
      <c r="N20" s="77">
        <f>('6000-1'!N20+'6000-2'!N20+'6000-3'!N20)</f>
        <v>0</v>
      </c>
      <c r="O20" s="77">
        <f>('6000-1'!O20+'6000-2'!O20+'6000-3'!O20)</f>
        <v>0</v>
      </c>
      <c r="P20" s="77">
        <f>('6000-1'!P20+'6000-2'!P20+'6000-3'!P20)</f>
        <v>1</v>
      </c>
      <c r="Q20" s="77">
        <f>('6000-1'!Q20+'6000-2'!Q20+'6000-3'!Q20)</f>
        <v>1</v>
      </c>
      <c r="R20" s="77">
        <f>('6000-1'!R20+'6000-2'!R20+'6000-3'!R20)</f>
        <v>0</v>
      </c>
      <c r="S20" s="77">
        <f>('6000-1'!S20+'6000-2'!S20+'6000-3'!S20)</f>
        <v>0</v>
      </c>
      <c r="T20" s="77">
        <f>('6000-1'!T20+'6000-2'!T20+'6000-3'!T20)</f>
        <v>0</v>
      </c>
      <c r="U20" s="77">
        <f>('6000-1'!U20+'6000-2'!U20+'6000-3'!U20)</f>
        <v>0</v>
      </c>
      <c r="V20" s="77">
        <f>('6000-1'!V20+'6000-2'!V20+'6000-3'!V20)</f>
        <v>0</v>
      </c>
      <c r="W20" s="77">
        <f>('6000-1'!W20+'6000-2'!W20+'6000-3'!W20)</f>
        <v>18</v>
      </c>
      <c r="X20" s="77">
        <f>('6000-1'!X20+'6000-2'!X20+'6000-3'!X20)</f>
        <v>0</v>
      </c>
      <c r="Y20" s="77">
        <f>('6000-1'!Y20+'6000-2'!Y20+'6000-3'!Y20)</f>
        <v>0</v>
      </c>
      <c r="Z20" s="77">
        <f>('6000-1'!Z20+'6000-2'!Z20+'6000-3'!Z20)</f>
        <v>0</v>
      </c>
      <c r="AA20" s="77">
        <f>('6000-1'!AA20+'6000-2'!AA20+'6000-3'!AA20)</f>
        <v>0</v>
      </c>
      <c r="AB20" s="77">
        <f>('6000-1'!AB20+'6000-2'!AB20+'6000-3'!AB20)</f>
        <v>3</v>
      </c>
      <c r="AC20" s="77">
        <f>('6000-1'!AC20+'6000-2'!AC20+'6000-3'!AC20)</f>
        <v>2</v>
      </c>
      <c r="AD20" s="77">
        <f>('6000-1'!AD20+'6000-2'!AD20+'6000-3'!AD20)</f>
        <v>0</v>
      </c>
      <c r="AE20" s="77">
        <f>('6000-1'!AE20+'6000-2'!AE20+'6000-3'!AE20)</f>
        <v>0</v>
      </c>
      <c r="AF20" s="77">
        <f>('6000-1'!AF20+'6000-2'!AF20+'6000-3'!AF20)</f>
        <v>0</v>
      </c>
      <c r="AG20" s="77">
        <f>('6000-1'!AG20+'6000-2'!AG20+'6000-3'!AG20)</f>
        <v>0</v>
      </c>
      <c r="AH20" s="77">
        <f>('6000-1'!AH20+'6000-2'!AH20+'6000-3'!AH20)</f>
        <v>0</v>
      </c>
      <c r="AI20" s="77">
        <f>('6000-1'!AI20+'6000-2'!AI20+'6000-3'!AI20)</f>
        <v>3</v>
      </c>
    </row>
    <row r="21" spans="1:35" ht="15">
      <c r="A21" s="5" t="s">
        <v>19</v>
      </c>
      <c r="B21" s="77">
        <f>('6000-1'!B21+'6000-2'!B21+'6000-3'!B21)</f>
        <v>66</v>
      </c>
      <c r="C21" s="77">
        <f>('6000-1'!C21+'6000-2'!C21+'6000-3'!C21)</f>
        <v>1</v>
      </c>
      <c r="D21" s="77">
        <f>('6000-1'!D21+'6000-2'!D21+'6000-3'!D21)</f>
        <v>2</v>
      </c>
      <c r="E21" s="77">
        <f>('6000-1'!E21+'6000-2'!E21+'6000-3'!E21)</f>
        <v>2</v>
      </c>
      <c r="F21" s="77">
        <f>('6000-1'!F21+'6000-2'!F21+'6000-3'!F21)</f>
        <v>8</v>
      </c>
      <c r="G21" s="77">
        <f>('6000-1'!G21+'6000-2'!G21+'6000-3'!G21)</f>
        <v>0</v>
      </c>
      <c r="H21" s="77">
        <f>('6000-1'!H21+'6000-2'!H21+'6000-3'!H21)</f>
        <v>22</v>
      </c>
      <c r="I21" s="77">
        <f>('6000-1'!I21+'6000-2'!I21+'6000-3'!I21)</f>
        <v>68</v>
      </c>
      <c r="J21" s="77">
        <f>('6000-1'!J21+'6000-2'!J21+'6000-3'!J21)</f>
        <v>1</v>
      </c>
      <c r="K21" s="77">
        <f>('6000-1'!K21+'6000-2'!K21+'6000-3'!K21)</f>
        <v>236</v>
      </c>
      <c r="L21" s="77">
        <f>('6000-1'!L21+'6000-2'!L21+'6000-3'!L21)</f>
        <v>0</v>
      </c>
      <c r="M21" s="77">
        <f>('6000-1'!M21+'6000-2'!M21+'6000-3'!M21)</f>
        <v>7</v>
      </c>
      <c r="N21" s="77">
        <f>('6000-1'!N21+'6000-2'!N21+'6000-3'!N21)</f>
        <v>5</v>
      </c>
      <c r="O21" s="77">
        <f>('6000-1'!O21+'6000-2'!O21+'6000-3'!O21)</f>
        <v>6</v>
      </c>
      <c r="P21" s="77">
        <f>('6000-1'!P21+'6000-2'!P21+'6000-3'!P21)</f>
        <v>1</v>
      </c>
      <c r="Q21" s="77">
        <f>('6000-1'!Q21+'6000-2'!Q21+'6000-3'!Q21)</f>
        <v>8</v>
      </c>
      <c r="R21" s="77">
        <f>('6000-1'!R21+'6000-2'!R21+'6000-3'!R21)</f>
        <v>138</v>
      </c>
      <c r="S21" s="77">
        <f>('6000-1'!S21+'6000-2'!S21+'6000-3'!S21)</f>
        <v>14</v>
      </c>
      <c r="T21" s="77">
        <f>('6000-1'!T21+'6000-2'!T21+'6000-3'!T21)</f>
        <v>7</v>
      </c>
      <c r="U21" s="77">
        <f>('6000-1'!U21+'6000-2'!U21+'6000-3'!U21)</f>
        <v>4</v>
      </c>
      <c r="V21" s="77">
        <f>('6000-1'!V21+'6000-2'!V21+'6000-3'!V21)</f>
        <v>9</v>
      </c>
      <c r="W21" s="77">
        <f>('6000-1'!W21+'6000-2'!W21+'6000-3'!W21)</f>
        <v>302</v>
      </c>
      <c r="X21" s="77">
        <f>('6000-1'!X21+'6000-2'!X21+'6000-3'!X21)</f>
        <v>1</v>
      </c>
      <c r="Y21" s="77">
        <f>('6000-1'!Y21+'6000-2'!Y21+'6000-3'!Y21)</f>
        <v>9</v>
      </c>
      <c r="Z21" s="77">
        <f>('6000-1'!Z21+'6000-2'!Z21+'6000-3'!Z21)</f>
        <v>7</v>
      </c>
      <c r="AA21" s="77">
        <f>('6000-1'!AA21+'6000-2'!AA21+'6000-3'!AA21)</f>
        <v>14</v>
      </c>
      <c r="AB21" s="77">
        <f>('6000-1'!AB21+'6000-2'!AB21+'6000-3'!AB21)</f>
        <v>1</v>
      </c>
      <c r="AC21" s="77">
        <f>('6000-1'!AC21+'6000-2'!AC21+'6000-3'!AC21)</f>
        <v>30</v>
      </c>
      <c r="AD21" s="77">
        <f>('6000-1'!AD21+'6000-2'!AD21+'6000-3'!AD21)</f>
        <v>138</v>
      </c>
      <c r="AE21" s="77">
        <f>('6000-1'!AE21+'6000-2'!AE21+'6000-3'!AE21)</f>
        <v>14</v>
      </c>
      <c r="AF21" s="77">
        <f>('6000-1'!AF21+'6000-2'!AF21+'6000-3'!AF21)</f>
        <v>7</v>
      </c>
      <c r="AG21" s="77">
        <f>('6000-1'!AG21+'6000-2'!AG21+'6000-3'!AG21)</f>
        <v>4</v>
      </c>
      <c r="AH21" s="77">
        <f>('6000-1'!AH21+'6000-2'!AH21+'6000-3'!AH21)</f>
        <v>68</v>
      </c>
      <c r="AI21" s="77">
        <f>('6000-1'!AI21+'6000-2'!AI21+'6000-3'!AI21)</f>
        <v>10</v>
      </c>
    </row>
    <row r="22" spans="1:35" ht="15">
      <c r="A22" s="5" t="s">
        <v>68</v>
      </c>
      <c r="B22" s="77">
        <f>('6000-1'!B22+'6000-2'!B22+'6000-3'!B22)</f>
        <v>310</v>
      </c>
      <c r="C22" s="77">
        <f>('6000-1'!C22+'6000-2'!C22+'6000-3'!C22)</f>
        <v>1</v>
      </c>
      <c r="D22" s="77">
        <f>('6000-1'!D22+'6000-2'!D22+'6000-3'!D22)</f>
        <v>10</v>
      </c>
      <c r="E22" s="77">
        <f>('6000-1'!E22+'6000-2'!E22+'6000-3'!E22)</f>
        <v>0</v>
      </c>
      <c r="F22" s="77">
        <f>('6000-1'!F22+'6000-2'!F22+'6000-3'!F22)</f>
        <v>71</v>
      </c>
      <c r="G22" s="77">
        <f>('6000-1'!G22+'6000-2'!G22+'6000-3'!G22)</f>
        <v>2</v>
      </c>
      <c r="H22" s="77">
        <f>('6000-1'!H22+'6000-2'!H22+'6000-3'!H22)</f>
        <v>3</v>
      </c>
      <c r="I22" s="77">
        <f>('6000-1'!I22+'6000-2'!I22+'6000-3'!I22)</f>
        <v>210</v>
      </c>
      <c r="J22" s="77">
        <f>('6000-1'!J22+'6000-2'!J22+'6000-3'!J22)</f>
        <v>6</v>
      </c>
      <c r="K22" s="77">
        <f>('6000-1'!K22+'6000-2'!K22+'6000-3'!K22)</f>
        <v>310</v>
      </c>
      <c r="L22" s="77">
        <f>('6000-1'!L22+'6000-2'!L22+'6000-3'!L22)</f>
        <v>0</v>
      </c>
      <c r="M22" s="77">
        <f>('6000-1'!M22+'6000-2'!M22+'6000-3'!M22)</f>
        <v>2</v>
      </c>
      <c r="N22" s="77">
        <f>('6000-1'!N22+'6000-2'!N22+'6000-3'!N22)</f>
        <v>1</v>
      </c>
      <c r="O22" s="77">
        <f>('6000-1'!O22+'6000-2'!O22+'6000-3'!O22)</f>
        <v>41</v>
      </c>
      <c r="P22" s="77">
        <f>('6000-1'!P22+'6000-2'!P22+'6000-3'!P22)</f>
        <v>2</v>
      </c>
      <c r="Q22" s="77">
        <f>('6000-1'!Q22+'6000-2'!Q22+'6000-3'!Q22)</f>
        <v>8</v>
      </c>
      <c r="R22" s="77">
        <f>('6000-1'!R22+'6000-2'!R22+'6000-3'!R22)</f>
        <v>183</v>
      </c>
      <c r="S22" s="77">
        <f>('6000-1'!S22+'6000-2'!S22+'6000-3'!S22)</f>
        <v>51</v>
      </c>
      <c r="T22" s="77">
        <f>('6000-1'!T22+'6000-2'!T22+'6000-3'!T22)</f>
        <v>24</v>
      </c>
      <c r="U22" s="77">
        <f>('6000-1'!U22+'6000-2'!U22+'6000-3'!U22)</f>
        <v>7</v>
      </c>
      <c r="V22" s="77">
        <f>('6000-1'!V22+'6000-2'!V22+'6000-3'!V22)</f>
        <v>1</v>
      </c>
      <c r="W22" s="77">
        <f>('6000-1'!W22+'6000-2'!W22+'6000-3'!W22)</f>
        <v>620</v>
      </c>
      <c r="X22" s="77">
        <f>('6000-1'!X22+'6000-2'!X22+'6000-3'!X22)</f>
        <v>1</v>
      </c>
      <c r="Y22" s="77">
        <f>('6000-1'!Y22+'6000-2'!Y22+'6000-3'!Y22)</f>
        <v>12</v>
      </c>
      <c r="Z22" s="77">
        <f>('6000-1'!Z22+'6000-2'!Z22+'6000-3'!Z22)</f>
        <v>1</v>
      </c>
      <c r="AA22" s="77">
        <f>('6000-1'!AA22+'6000-2'!AA22+'6000-3'!AA22)</f>
        <v>112</v>
      </c>
      <c r="AB22" s="77">
        <f>('6000-1'!AB22+'6000-2'!AB22+'6000-3'!AB22)</f>
        <v>4</v>
      </c>
      <c r="AC22" s="77">
        <f>('6000-1'!AC22+'6000-2'!AC22+'6000-3'!AC22)</f>
        <v>11</v>
      </c>
      <c r="AD22" s="77">
        <f>('6000-1'!AD22+'6000-2'!AD22+'6000-3'!AD22)</f>
        <v>183</v>
      </c>
      <c r="AE22" s="77">
        <f>('6000-1'!AE22+'6000-2'!AE22+'6000-3'!AE22)</f>
        <v>51</v>
      </c>
      <c r="AF22" s="77">
        <f>('6000-1'!AF22+'6000-2'!AF22+'6000-3'!AF22)</f>
        <v>24</v>
      </c>
      <c r="AG22" s="77">
        <f>('6000-1'!AG22+'6000-2'!AG22+'6000-3'!AG22)</f>
        <v>7</v>
      </c>
      <c r="AH22" s="77">
        <f>('6000-1'!AH22+'6000-2'!AH22+'6000-3'!AH22)</f>
        <v>210</v>
      </c>
      <c r="AI22" s="77">
        <f>('6000-1'!AI22+'6000-2'!AI22+'6000-3'!AI22)</f>
        <v>7</v>
      </c>
    </row>
    <row r="23" spans="1:35" ht="15">
      <c r="A23" s="6" t="s">
        <v>69</v>
      </c>
      <c r="B23" s="77">
        <f>('6000-1'!B23+'6000-2'!B23+'6000-3'!B23)</f>
        <v>179</v>
      </c>
      <c r="C23" s="77">
        <f>('6000-1'!C23+'6000-2'!C23+'6000-3'!C23)</f>
        <v>5</v>
      </c>
      <c r="D23" s="77">
        <f>('6000-1'!D23+'6000-2'!D23+'6000-3'!D23)</f>
        <v>9</v>
      </c>
      <c r="E23" s="77">
        <f>('6000-1'!E23+'6000-2'!E23+'6000-3'!E23)</f>
        <v>3</v>
      </c>
      <c r="F23" s="77">
        <f>('6000-1'!F23+'6000-2'!F23+'6000-3'!F23)</f>
        <v>12</v>
      </c>
      <c r="G23" s="77">
        <f>('6000-1'!G23+'6000-2'!G23+'6000-3'!G23)</f>
        <v>2</v>
      </c>
      <c r="H23" s="77">
        <f>('6000-1'!H23+'6000-2'!H23+'6000-3'!H23)</f>
        <v>7</v>
      </c>
      <c r="I23" s="77">
        <f>('6000-1'!I23+'6000-2'!I23+'6000-3'!I23)</f>
        <v>115</v>
      </c>
      <c r="J23" s="77">
        <f>('6000-1'!J23+'6000-2'!J23+'6000-3'!J23)</f>
        <v>3</v>
      </c>
      <c r="K23" s="77">
        <f>('6000-1'!K23+'6000-2'!K23+'6000-3'!K23)</f>
        <v>150</v>
      </c>
      <c r="L23" s="77">
        <f>('6000-1'!L23+'6000-2'!L23+'6000-3'!L23)</f>
        <v>6</v>
      </c>
      <c r="M23" s="77">
        <f>('6000-1'!M23+'6000-2'!M23+'6000-3'!M23)</f>
        <v>8</v>
      </c>
      <c r="N23" s="77">
        <f>('6000-1'!N23+'6000-2'!N23+'6000-3'!N23)</f>
        <v>6</v>
      </c>
      <c r="O23" s="77">
        <f>('6000-1'!O23+'6000-2'!O23+'6000-3'!O23)</f>
        <v>6</v>
      </c>
      <c r="P23" s="77">
        <f>('6000-1'!P23+'6000-2'!P23+'6000-3'!P23)</f>
        <v>3</v>
      </c>
      <c r="Q23" s="77">
        <f>('6000-1'!Q23+'6000-2'!Q23+'6000-3'!Q23)</f>
        <v>5</v>
      </c>
      <c r="R23" s="77">
        <f>('6000-1'!R23+'6000-2'!R23+'6000-3'!R23)</f>
        <v>92</v>
      </c>
      <c r="S23" s="77">
        <f>('6000-1'!S23+'6000-2'!S23+'6000-3'!S23)</f>
        <v>9</v>
      </c>
      <c r="T23" s="77">
        <f>('6000-1'!T23+'6000-2'!T23+'6000-3'!T23)</f>
        <v>7</v>
      </c>
      <c r="U23" s="77">
        <f>('6000-1'!U23+'6000-2'!U23+'6000-3'!U23)</f>
        <v>4</v>
      </c>
      <c r="V23" s="77">
        <f>('6000-1'!V23+'6000-2'!V23+'6000-3'!V23)</f>
        <v>4</v>
      </c>
      <c r="W23" s="77">
        <f>('6000-1'!W23+'6000-2'!W23+'6000-3'!W23)</f>
        <v>329</v>
      </c>
      <c r="X23" s="77">
        <f>('6000-1'!X23+'6000-2'!X23+'6000-3'!X23)</f>
        <v>11</v>
      </c>
      <c r="Y23" s="77">
        <f>('6000-1'!Y23+'6000-2'!Y23+'6000-3'!Y23)</f>
        <v>17</v>
      </c>
      <c r="Z23" s="77">
        <f>('6000-1'!Z23+'6000-2'!Z23+'6000-3'!Z23)</f>
        <v>9</v>
      </c>
      <c r="AA23" s="77">
        <f>('6000-1'!AA23+'6000-2'!AA23+'6000-3'!AA23)</f>
        <v>18</v>
      </c>
      <c r="AB23" s="77">
        <f>('6000-1'!AB23+'6000-2'!AB23+'6000-3'!AB23)</f>
        <v>5</v>
      </c>
      <c r="AC23" s="77">
        <f>('6000-1'!AC23+'6000-2'!AC23+'6000-3'!AC23)</f>
        <v>12</v>
      </c>
      <c r="AD23" s="77">
        <f>('6000-1'!AD23+'6000-2'!AD23+'6000-3'!AD23)</f>
        <v>92</v>
      </c>
      <c r="AE23" s="77">
        <f>('6000-1'!AE23+'6000-2'!AE23+'6000-3'!AE23)</f>
        <v>9</v>
      </c>
      <c r="AF23" s="77">
        <f>('6000-1'!AF23+'6000-2'!AF23+'6000-3'!AF23)</f>
        <v>7</v>
      </c>
      <c r="AG23" s="77">
        <f>('6000-1'!AG23+'6000-2'!AG23+'6000-3'!AG23)</f>
        <v>4</v>
      </c>
      <c r="AH23" s="77">
        <f>('6000-1'!AH23+'6000-2'!AH23+'6000-3'!AH23)</f>
        <v>115</v>
      </c>
      <c r="AI23" s="77">
        <f>('6000-1'!AI23+'6000-2'!AI23+'6000-3'!AI23)</f>
        <v>7</v>
      </c>
    </row>
    <row r="24" spans="1:35" ht="15">
      <c r="A24" s="5" t="s">
        <v>70</v>
      </c>
      <c r="B24" s="77">
        <f>('6000-1'!B24+'6000-2'!B24+'6000-3'!B24)</f>
        <v>181</v>
      </c>
      <c r="C24" s="77">
        <f>('6000-1'!C24+'6000-2'!C24+'6000-3'!C24)</f>
        <v>1</v>
      </c>
      <c r="D24" s="77">
        <f>('6000-1'!D24+'6000-2'!D24+'6000-3'!D24)</f>
        <v>5</v>
      </c>
      <c r="E24" s="77">
        <f>('6000-1'!E24+'6000-2'!E24+'6000-3'!E24)</f>
        <v>2</v>
      </c>
      <c r="F24" s="77">
        <f>('6000-1'!F24+'6000-2'!F24+'6000-3'!F24)</f>
        <v>11</v>
      </c>
      <c r="G24" s="77">
        <f>('6000-1'!G24+'6000-2'!G24+'6000-3'!G24)</f>
        <v>6</v>
      </c>
      <c r="H24" s="77">
        <f>('6000-1'!H24+'6000-2'!H24+'6000-3'!H24)</f>
        <v>13</v>
      </c>
      <c r="I24" s="77">
        <f>('6000-1'!I24+'6000-2'!I24+'6000-3'!I24)</f>
        <v>140</v>
      </c>
      <c r="J24" s="77">
        <f>('6000-1'!J24+'6000-2'!J24+'6000-3'!J24)</f>
        <v>2</v>
      </c>
      <c r="K24" s="77">
        <f>('6000-1'!K24+'6000-2'!K24+'6000-3'!K24)</f>
        <v>384</v>
      </c>
      <c r="L24" s="77">
        <f>('6000-1'!L24+'6000-2'!L24+'6000-3'!L24)</f>
        <v>0</v>
      </c>
      <c r="M24" s="77">
        <f>('6000-1'!M24+'6000-2'!M24+'6000-3'!M24)</f>
        <v>8</v>
      </c>
      <c r="N24" s="77">
        <f>('6000-1'!N24+'6000-2'!N24+'6000-3'!N24)</f>
        <v>2</v>
      </c>
      <c r="O24" s="77">
        <f>('6000-1'!O24+'6000-2'!O24+'6000-3'!O24)</f>
        <v>7</v>
      </c>
      <c r="P24" s="77">
        <f>('6000-1'!P24+'6000-2'!P24+'6000-3'!P24)</f>
        <v>4</v>
      </c>
      <c r="Q24" s="77">
        <f>('6000-1'!Q24+'6000-2'!Q24+'6000-3'!Q24)</f>
        <v>2</v>
      </c>
      <c r="R24" s="77">
        <f>('6000-1'!R24+'6000-2'!R24+'6000-3'!R24)</f>
        <v>257</v>
      </c>
      <c r="S24" s="77">
        <f>('6000-1'!S24+'6000-2'!S24+'6000-3'!S24)</f>
        <v>31</v>
      </c>
      <c r="T24" s="77">
        <f>('6000-1'!T24+'6000-2'!T24+'6000-3'!T24)</f>
        <v>17</v>
      </c>
      <c r="U24" s="77">
        <f>('6000-1'!U24+'6000-2'!U24+'6000-3'!U24)</f>
        <v>12</v>
      </c>
      <c r="V24" s="77">
        <f>('6000-1'!V24+'6000-2'!V24+'6000-3'!V24)</f>
        <v>3</v>
      </c>
      <c r="W24" s="77">
        <f>('6000-1'!W24+'6000-2'!W24+'6000-3'!W24)</f>
        <v>565</v>
      </c>
      <c r="X24" s="77">
        <f>('6000-1'!X24+'6000-2'!X24+'6000-3'!X24)</f>
        <v>1</v>
      </c>
      <c r="Y24" s="77">
        <f>('6000-1'!Y24+'6000-2'!Y24+'6000-3'!Y24)</f>
        <v>13</v>
      </c>
      <c r="Z24" s="77">
        <f>('6000-1'!Z24+'6000-2'!Z24+'6000-3'!Z24)</f>
        <v>4</v>
      </c>
      <c r="AA24" s="77">
        <f>('6000-1'!AA24+'6000-2'!AA24+'6000-3'!AA24)</f>
        <v>18</v>
      </c>
      <c r="AB24" s="77">
        <f>('6000-1'!AB24+'6000-2'!AB24+'6000-3'!AB24)</f>
        <v>10</v>
      </c>
      <c r="AC24" s="77">
        <f>('6000-1'!AC24+'6000-2'!AC24+'6000-3'!AC24)</f>
        <v>15</v>
      </c>
      <c r="AD24" s="77">
        <f>('6000-1'!AD24+'6000-2'!AD24+'6000-3'!AD24)</f>
        <v>257</v>
      </c>
      <c r="AE24" s="77">
        <f>('6000-1'!AE24+'6000-2'!AE24+'6000-3'!AE24)</f>
        <v>31</v>
      </c>
      <c r="AF24" s="77">
        <f>('6000-1'!AF24+'6000-2'!AF24+'6000-3'!AF24)</f>
        <v>17</v>
      </c>
      <c r="AG24" s="77">
        <f>('6000-1'!AG24+'6000-2'!AG24+'6000-3'!AG24)</f>
        <v>12</v>
      </c>
      <c r="AH24" s="77">
        <f>('6000-1'!AH24+'6000-2'!AH24+'6000-3'!AH24)</f>
        <v>140</v>
      </c>
      <c r="AI24" s="77">
        <f>('6000-1'!AI24+'6000-2'!AI24+'6000-3'!AI24)</f>
        <v>5</v>
      </c>
    </row>
    <row r="25" spans="1:35" ht="15">
      <c r="A25" s="5" t="s">
        <v>38</v>
      </c>
      <c r="B25" s="77">
        <f>('6000-1'!B25+'6000-2'!B25+'6000-3'!B25)</f>
        <v>63</v>
      </c>
      <c r="C25" s="77">
        <f>('6000-1'!C25+'6000-2'!C25+'6000-3'!C25)</f>
        <v>0</v>
      </c>
      <c r="D25" s="77">
        <f>('6000-1'!D25+'6000-2'!D25+'6000-3'!D25)</f>
        <v>4</v>
      </c>
      <c r="E25" s="77">
        <f>('6000-1'!E25+'6000-2'!E25+'6000-3'!E25)</f>
        <v>1</v>
      </c>
      <c r="F25" s="77">
        <f>('6000-1'!F25+'6000-2'!F25+'6000-3'!F25)</f>
        <v>2</v>
      </c>
      <c r="G25" s="77">
        <f>('6000-1'!G25+'6000-2'!G25+'6000-3'!G25)</f>
        <v>1</v>
      </c>
      <c r="H25" s="77">
        <f>('6000-1'!H25+'6000-2'!H25+'6000-3'!H25)</f>
        <v>12</v>
      </c>
      <c r="I25" s="77">
        <f>('6000-1'!I25+'6000-2'!I25+'6000-3'!I25)</f>
        <v>36</v>
      </c>
      <c r="J25" s="77">
        <f>('6000-1'!J25+'6000-2'!J25+'6000-3'!J25)</f>
        <v>0</v>
      </c>
      <c r="K25" s="77">
        <f>('6000-1'!K25+'6000-2'!K25+'6000-3'!K25)</f>
        <v>222</v>
      </c>
      <c r="L25" s="77">
        <f>('6000-1'!L25+'6000-2'!L25+'6000-3'!L25)</f>
        <v>1</v>
      </c>
      <c r="M25" s="77">
        <f>('6000-1'!M25+'6000-2'!M25+'6000-3'!M25)</f>
        <v>7</v>
      </c>
      <c r="N25" s="77">
        <f>('6000-1'!N25+'6000-2'!N25+'6000-3'!N25)</f>
        <v>2</v>
      </c>
      <c r="O25" s="77">
        <f>('6000-1'!O25+'6000-2'!O25+'6000-3'!O25)</f>
        <v>9</v>
      </c>
      <c r="P25" s="77">
        <f>('6000-1'!P25+'6000-2'!P25+'6000-3'!P25)</f>
        <v>2</v>
      </c>
      <c r="Q25" s="77">
        <f>('6000-1'!Q25+'6000-2'!Q25+'6000-3'!Q25)</f>
        <v>10</v>
      </c>
      <c r="R25" s="77">
        <f>('6000-1'!R25+'6000-2'!R25+'6000-3'!R25)</f>
        <v>163</v>
      </c>
      <c r="S25" s="77">
        <f>('6000-1'!S25+'6000-2'!S25+'6000-3'!S25)</f>
        <v>9</v>
      </c>
      <c r="T25" s="77">
        <f>('6000-1'!T25+'6000-2'!T25+'6000-3'!T25)</f>
        <v>9</v>
      </c>
      <c r="U25" s="77">
        <f>('6000-1'!U25+'6000-2'!U25+'6000-3'!U25)</f>
        <v>0</v>
      </c>
      <c r="V25" s="77">
        <f>('6000-1'!V25+'6000-2'!V25+'6000-3'!V25)</f>
        <v>0</v>
      </c>
      <c r="W25" s="77">
        <f>('6000-1'!W25+'6000-2'!W25+'6000-3'!W25)</f>
        <v>285</v>
      </c>
      <c r="X25" s="77">
        <f>('6000-1'!X25+'6000-2'!X25+'6000-3'!X25)</f>
        <v>1</v>
      </c>
      <c r="Y25" s="77">
        <f>('6000-1'!Y25+'6000-2'!Y25+'6000-3'!Y25)</f>
        <v>11</v>
      </c>
      <c r="Z25" s="77">
        <f>('6000-1'!Z25+'6000-2'!Z25+'6000-3'!Z25)</f>
        <v>3</v>
      </c>
      <c r="AA25" s="77">
        <f>('6000-1'!AA25+'6000-2'!AA25+'6000-3'!AA25)</f>
        <v>11</v>
      </c>
      <c r="AB25" s="77">
        <f>('6000-1'!AB25+'6000-2'!AB25+'6000-3'!AB25)</f>
        <v>3</v>
      </c>
      <c r="AC25" s="77">
        <f>('6000-1'!AC25+'6000-2'!AC25+'6000-3'!AC25)</f>
        <v>22</v>
      </c>
      <c r="AD25" s="77">
        <f>('6000-1'!AD25+'6000-2'!AD25+'6000-3'!AD25)</f>
        <v>163</v>
      </c>
      <c r="AE25" s="77">
        <f>('6000-1'!AE25+'6000-2'!AE25+'6000-3'!AE25)</f>
        <v>9</v>
      </c>
      <c r="AF25" s="77">
        <f>('6000-1'!AF25+'6000-2'!AF25+'6000-3'!AF25)</f>
        <v>9</v>
      </c>
      <c r="AG25" s="77">
        <f>('6000-1'!AG25+'6000-2'!AG25+'6000-3'!AG25)</f>
        <v>0</v>
      </c>
      <c r="AH25" s="77">
        <f>('6000-1'!AH25+'6000-2'!AH25+'6000-3'!AH25)</f>
        <v>36</v>
      </c>
      <c r="AI25" s="77">
        <f>('6000-1'!AI25+'6000-2'!AI25+'6000-3'!AI25)</f>
        <v>0</v>
      </c>
    </row>
    <row r="26" spans="1:35" ht="15">
      <c r="A26" s="5" t="s">
        <v>20</v>
      </c>
      <c r="B26" s="77">
        <f>('6000-1'!B26+'6000-2'!B26+'6000-3'!B26)</f>
        <v>71</v>
      </c>
      <c r="C26" s="77">
        <f>('6000-1'!C26+'6000-2'!C26+'6000-3'!C26)</f>
        <v>0</v>
      </c>
      <c r="D26" s="77">
        <f>('6000-1'!D26+'6000-2'!D26+'6000-3'!D26)</f>
        <v>4</v>
      </c>
      <c r="E26" s="77">
        <f>('6000-1'!E26+'6000-2'!E26+'6000-3'!E26)</f>
        <v>1</v>
      </c>
      <c r="F26" s="77">
        <f>('6000-1'!F26+'6000-2'!F26+'6000-3'!F26)</f>
        <v>28</v>
      </c>
      <c r="G26" s="77">
        <f>('6000-1'!G26+'6000-2'!G26+'6000-3'!G26)</f>
        <v>3</v>
      </c>
      <c r="H26" s="77">
        <f>('6000-1'!H26+'6000-2'!H26+'6000-3'!H26)</f>
        <v>13</v>
      </c>
      <c r="I26" s="77">
        <f>('6000-1'!I26+'6000-2'!I26+'6000-3'!I26)</f>
        <v>14</v>
      </c>
      <c r="J26" s="77">
        <f>('6000-1'!J26+'6000-2'!J26+'6000-3'!J26)</f>
        <v>0</v>
      </c>
      <c r="K26" s="77">
        <f>('6000-1'!K26+'6000-2'!K26+'6000-3'!K26)</f>
        <v>158</v>
      </c>
      <c r="L26" s="77">
        <f>('6000-1'!L26+'6000-2'!L26+'6000-3'!L26)</f>
        <v>0</v>
      </c>
      <c r="M26" s="77">
        <f>('6000-1'!M26+'6000-2'!M26+'6000-3'!M26)</f>
        <v>2</v>
      </c>
      <c r="N26" s="77">
        <f>('6000-1'!N26+'6000-2'!N26+'6000-3'!N26)</f>
        <v>2</v>
      </c>
      <c r="O26" s="77">
        <f>('6000-1'!O26+'6000-2'!O26+'6000-3'!O26)</f>
        <v>29</v>
      </c>
      <c r="P26" s="77">
        <f>('6000-1'!P26+'6000-2'!P26+'6000-3'!P26)</f>
        <v>0</v>
      </c>
      <c r="Q26" s="77">
        <f>('6000-1'!Q26+'6000-2'!Q26+'6000-3'!Q26)</f>
        <v>0</v>
      </c>
      <c r="R26" s="77">
        <f>('6000-1'!R26+'6000-2'!R26+'6000-3'!R26)</f>
        <v>106</v>
      </c>
      <c r="S26" s="77">
        <f>('6000-1'!S26+'6000-2'!S26+'6000-3'!S26)</f>
        <v>12</v>
      </c>
      <c r="T26" s="77">
        <f>('6000-1'!T26+'6000-2'!T26+'6000-3'!T26)</f>
        <v>1</v>
      </c>
      <c r="U26" s="77">
        <f>('6000-1'!U26+'6000-2'!U26+'6000-3'!U26)</f>
        <v>3</v>
      </c>
      <c r="V26" s="77">
        <f>('6000-1'!V26+'6000-2'!V26+'6000-3'!V26)</f>
        <v>1</v>
      </c>
      <c r="W26" s="77">
        <f>('6000-1'!W26+'6000-2'!W26+'6000-3'!W26)</f>
        <v>229</v>
      </c>
      <c r="X26" s="77">
        <f>('6000-1'!X26+'6000-2'!X26+'6000-3'!X26)</f>
        <v>0</v>
      </c>
      <c r="Y26" s="77">
        <f>('6000-1'!Y26+'6000-2'!Y26+'6000-3'!Y26)</f>
        <v>6</v>
      </c>
      <c r="Z26" s="77">
        <f>('6000-1'!Z26+'6000-2'!Z26+'6000-3'!Z26)</f>
        <v>3</v>
      </c>
      <c r="AA26" s="77">
        <f>('6000-1'!AA26+'6000-2'!AA26+'6000-3'!AA26)</f>
        <v>57</v>
      </c>
      <c r="AB26" s="77">
        <f>('6000-1'!AB26+'6000-2'!AB26+'6000-3'!AB26)</f>
        <v>3</v>
      </c>
      <c r="AC26" s="77">
        <f>('6000-1'!AC26+'6000-2'!AC26+'6000-3'!AC26)</f>
        <v>13</v>
      </c>
      <c r="AD26" s="77">
        <f>('6000-1'!AD26+'6000-2'!AD26+'6000-3'!AD26)</f>
        <v>106</v>
      </c>
      <c r="AE26" s="77">
        <f>('6000-1'!AE26+'6000-2'!AE26+'6000-3'!AE26)</f>
        <v>12</v>
      </c>
      <c r="AF26" s="77">
        <f>('6000-1'!AF26+'6000-2'!AF26+'6000-3'!AF26)</f>
        <v>1</v>
      </c>
      <c r="AG26" s="77">
        <f>('6000-1'!AG26+'6000-2'!AG26+'6000-3'!AG26)</f>
        <v>3</v>
      </c>
      <c r="AH26" s="77">
        <f>('6000-1'!AH26+'6000-2'!AH26+'6000-3'!AH26)</f>
        <v>14</v>
      </c>
      <c r="AI26" s="77">
        <f>('6000-1'!AI26+'6000-2'!AI26+'6000-3'!AI26)</f>
        <v>1</v>
      </c>
    </row>
    <row r="27" spans="1:35" ht="15">
      <c r="A27" s="99" t="s">
        <v>71</v>
      </c>
      <c r="B27" s="77">
        <f>('6000-1'!B27+'6000-2'!B27+'6000-3'!B27)</f>
        <v>2138</v>
      </c>
      <c r="C27" s="77">
        <f>('6000-1'!C27+'6000-2'!C27+'6000-3'!C27)</f>
        <v>37</v>
      </c>
      <c r="D27" s="77">
        <f>('6000-1'!D27+'6000-2'!D27+'6000-3'!D27)</f>
        <v>219</v>
      </c>
      <c r="E27" s="77">
        <f>('6000-1'!E27+'6000-2'!E27+'6000-3'!E27)</f>
        <v>203</v>
      </c>
      <c r="F27" s="77">
        <f>('6000-1'!F27+'6000-2'!F27+'6000-3'!F27)</f>
        <v>357</v>
      </c>
      <c r="G27" s="77">
        <f>('6000-1'!G27+'6000-2'!G27+'6000-3'!G27)</f>
        <v>95</v>
      </c>
      <c r="H27" s="77">
        <f>('6000-1'!H27+'6000-2'!H27+'6000-3'!H27)</f>
        <v>119</v>
      </c>
      <c r="I27" s="77">
        <f>('6000-1'!I27+'6000-2'!I27+'6000-3'!I27)</f>
        <v>970</v>
      </c>
      <c r="J27" s="77">
        <f>('6000-1'!J27+'6000-2'!J27+'6000-3'!J27)</f>
        <v>63</v>
      </c>
      <c r="K27" s="77">
        <f>('6000-1'!K27+'6000-2'!K27+'6000-3'!K27)</f>
        <v>2532</v>
      </c>
      <c r="L27" s="77">
        <f>('6000-1'!L27+'6000-2'!L27+'6000-3'!L27)</f>
        <v>34</v>
      </c>
      <c r="M27" s="77">
        <f>('6000-1'!M27+'6000-2'!M27+'6000-3'!M27)</f>
        <v>183</v>
      </c>
      <c r="N27" s="77">
        <f>('6000-1'!N27+'6000-2'!N27+'6000-3'!N27)</f>
        <v>196</v>
      </c>
      <c r="O27" s="77">
        <f>('6000-1'!O27+'6000-2'!O27+'6000-3'!O27)</f>
        <v>363</v>
      </c>
      <c r="P27" s="77">
        <f>('6000-1'!P27+'6000-2'!P27+'6000-3'!P27)</f>
        <v>63</v>
      </c>
      <c r="Q27" s="77">
        <f>('6000-1'!Q27+'6000-2'!Q27+'6000-3'!Q27)</f>
        <v>77</v>
      </c>
      <c r="R27" s="77">
        <f>('6000-1'!R27+'6000-2'!R27+'6000-3'!R27)</f>
        <v>930</v>
      </c>
      <c r="S27" s="77">
        <f>('6000-1'!S27+'6000-2'!S27+'6000-3'!S27)</f>
        <v>314</v>
      </c>
      <c r="T27" s="77">
        <f>('6000-1'!T27+'6000-2'!T27+'6000-3'!T27)</f>
        <v>198</v>
      </c>
      <c r="U27" s="77">
        <f>('6000-1'!U27+'6000-2'!U27+'6000-3'!U27)</f>
        <v>98</v>
      </c>
      <c r="V27" s="77">
        <f>('6000-1'!V27+'6000-2'!V27+'6000-3'!V27)</f>
        <v>24</v>
      </c>
      <c r="W27" s="77">
        <f>('6000-1'!W27+'6000-2'!W27+'6000-3'!W27)</f>
        <v>4670</v>
      </c>
      <c r="X27" s="77">
        <f>('6000-1'!X27+'6000-2'!X27+'6000-3'!X27)</f>
        <v>71</v>
      </c>
      <c r="Y27" s="77">
        <f>('6000-1'!Y27+'6000-2'!Y27+'6000-3'!Y27)</f>
        <v>402</v>
      </c>
      <c r="Z27" s="77">
        <f>('6000-1'!Z27+'6000-2'!Z27+'6000-3'!Z27)</f>
        <v>399</v>
      </c>
      <c r="AA27" s="77">
        <f>('6000-1'!AA27+'6000-2'!AA27+'6000-3'!AA27)</f>
        <v>720</v>
      </c>
      <c r="AB27" s="77">
        <f>('6000-1'!AB27+'6000-2'!AB27+'6000-3'!AB27)</f>
        <v>158</v>
      </c>
      <c r="AC27" s="77">
        <f>('6000-1'!AC27+'6000-2'!AC27+'6000-3'!AC27)</f>
        <v>196</v>
      </c>
      <c r="AD27" s="77">
        <f>('6000-1'!AD27+'6000-2'!AD27+'6000-3'!AD27)</f>
        <v>930</v>
      </c>
      <c r="AE27" s="77">
        <f>('6000-1'!AE27+'6000-2'!AE27+'6000-3'!AE27)</f>
        <v>314</v>
      </c>
      <c r="AF27" s="77">
        <f>('6000-1'!AF27+'6000-2'!AF27+'6000-3'!AF27)</f>
        <v>198</v>
      </c>
      <c r="AG27" s="77">
        <f>('6000-1'!AG27+'6000-2'!AG27+'6000-3'!AG27)</f>
        <v>98</v>
      </c>
      <c r="AH27" s="77">
        <f>('6000-1'!AH27+'6000-2'!AH27+'6000-3'!AH27)</f>
        <v>970</v>
      </c>
      <c r="AI27" s="77">
        <f>('6000-1'!AI27+'6000-2'!AI27+'6000-3'!AI27)</f>
        <v>87</v>
      </c>
    </row>
    <row r="28" spans="1:141" s="62" customFormat="1" ht="15">
      <c r="A28" s="37" t="s">
        <v>58</v>
      </c>
      <c r="B28" s="107">
        <f aca="true" t="shared" si="4" ref="B28:V28">SUM(B29:B39)</f>
        <v>2617</v>
      </c>
      <c r="C28" s="107">
        <f t="shared" si="4"/>
        <v>114</v>
      </c>
      <c r="D28" s="107">
        <f t="shared" si="4"/>
        <v>268</v>
      </c>
      <c r="E28" s="107">
        <f t="shared" si="4"/>
        <v>168</v>
      </c>
      <c r="F28" s="107">
        <f t="shared" si="4"/>
        <v>212</v>
      </c>
      <c r="G28" s="107">
        <f t="shared" si="4"/>
        <v>79</v>
      </c>
      <c r="H28" s="107">
        <f t="shared" si="4"/>
        <v>208</v>
      </c>
      <c r="I28" s="107">
        <f t="shared" si="4"/>
        <v>1299</v>
      </c>
      <c r="J28" s="107">
        <f t="shared" si="4"/>
        <v>160</v>
      </c>
      <c r="K28" s="107">
        <f t="shared" si="4"/>
        <v>4000</v>
      </c>
      <c r="L28" s="107">
        <f t="shared" si="4"/>
        <v>93</v>
      </c>
      <c r="M28" s="107">
        <f t="shared" si="4"/>
        <v>208</v>
      </c>
      <c r="N28" s="107">
        <f t="shared" si="4"/>
        <v>139</v>
      </c>
      <c r="O28" s="107">
        <f t="shared" si="4"/>
        <v>189</v>
      </c>
      <c r="P28" s="107">
        <f t="shared" si="4"/>
        <v>120</v>
      </c>
      <c r="Q28" s="107">
        <f t="shared" si="4"/>
        <v>111</v>
      </c>
      <c r="R28" s="107">
        <f t="shared" si="4"/>
        <v>2259</v>
      </c>
      <c r="S28" s="107">
        <f t="shared" si="4"/>
        <v>399</v>
      </c>
      <c r="T28" s="107">
        <f t="shared" si="4"/>
        <v>195</v>
      </c>
      <c r="U28" s="107">
        <f t="shared" si="4"/>
        <v>220</v>
      </c>
      <c r="V28" s="107">
        <f t="shared" si="4"/>
        <v>121</v>
      </c>
      <c r="W28" s="107">
        <f aca="true" t="shared" si="5" ref="W28:AI28">SUM(W29:W39)</f>
        <v>6617</v>
      </c>
      <c r="X28" s="107">
        <f t="shared" si="5"/>
        <v>207</v>
      </c>
      <c r="Y28" s="107">
        <f t="shared" si="5"/>
        <v>476</v>
      </c>
      <c r="Z28" s="107">
        <f t="shared" si="5"/>
        <v>307</v>
      </c>
      <c r="AA28" s="107">
        <f t="shared" si="5"/>
        <v>401</v>
      </c>
      <c r="AB28" s="107">
        <f t="shared" si="5"/>
        <v>199</v>
      </c>
      <c r="AC28" s="107">
        <f t="shared" si="5"/>
        <v>319</v>
      </c>
      <c r="AD28" s="107">
        <f t="shared" si="5"/>
        <v>2259</v>
      </c>
      <c r="AE28" s="107">
        <f t="shared" si="5"/>
        <v>399</v>
      </c>
      <c r="AF28" s="107">
        <f t="shared" si="5"/>
        <v>195</v>
      </c>
      <c r="AG28" s="107">
        <f t="shared" si="5"/>
        <v>220</v>
      </c>
      <c r="AH28" s="107">
        <f t="shared" si="5"/>
        <v>1299</v>
      </c>
      <c r="AI28" s="107">
        <f t="shared" si="5"/>
        <v>281</v>
      </c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</row>
    <row r="29" spans="1:35" ht="15">
      <c r="A29" s="7" t="s">
        <v>72</v>
      </c>
      <c r="B29" s="77">
        <f>('6000-1'!B29+'6000-2'!B29+'6000-3'!B29)</f>
        <v>27</v>
      </c>
      <c r="C29" s="77">
        <f>('6000-1'!C29+'6000-2'!C29+'6000-3'!C29)</f>
        <v>0</v>
      </c>
      <c r="D29" s="77">
        <f>('6000-1'!D29+'6000-2'!D29+'6000-3'!D29)</f>
        <v>2</v>
      </c>
      <c r="E29" s="77">
        <f>('6000-1'!E29+'6000-2'!E29+'6000-3'!E29)</f>
        <v>0</v>
      </c>
      <c r="F29" s="77">
        <f>('6000-1'!F29+'6000-2'!F29+'6000-3'!F29)</f>
        <v>2</v>
      </c>
      <c r="G29" s="77">
        <f>('6000-1'!G29+'6000-2'!G29+'6000-3'!G29)</f>
        <v>0</v>
      </c>
      <c r="H29" s="77">
        <f>('6000-1'!H29+'6000-2'!H29+'6000-3'!H29)</f>
        <v>5</v>
      </c>
      <c r="I29" s="77">
        <f>('6000-1'!I29+'6000-2'!I29+'6000-3'!I29)</f>
        <v>19</v>
      </c>
      <c r="J29" s="77">
        <f>('6000-1'!J29+'6000-2'!J29+'6000-3'!J29)</f>
        <v>0</v>
      </c>
      <c r="K29" s="77">
        <f>('6000-1'!K29+'6000-2'!K29+'6000-3'!K29)</f>
        <v>74</v>
      </c>
      <c r="L29" s="77">
        <f>('6000-1'!L29+'6000-2'!L29+'6000-3'!L29)</f>
        <v>0</v>
      </c>
      <c r="M29" s="77">
        <f>('6000-1'!M29+'6000-2'!M29+'6000-3'!M29)</f>
        <v>0</v>
      </c>
      <c r="N29" s="77">
        <f>('6000-1'!N29+'6000-2'!N29+'6000-3'!N29)</f>
        <v>0</v>
      </c>
      <c r="O29" s="77">
        <f>('6000-1'!O29+'6000-2'!O29+'6000-3'!O29)</f>
        <v>14</v>
      </c>
      <c r="P29" s="77">
        <f>('6000-1'!P29+'6000-2'!P29+'6000-3'!P29)</f>
        <v>0</v>
      </c>
      <c r="Q29" s="77">
        <f>('6000-1'!Q29+'6000-2'!Q29+'6000-3'!Q29)</f>
        <v>0</v>
      </c>
      <c r="R29" s="77">
        <f>('6000-1'!R29+'6000-2'!R29+'6000-3'!R29)</f>
        <v>39</v>
      </c>
      <c r="S29" s="77">
        <f>('6000-1'!S29+'6000-2'!S29+'6000-3'!S29)</f>
        <v>8</v>
      </c>
      <c r="T29" s="77">
        <f>('6000-1'!T29+'6000-2'!T29+'6000-3'!T29)</f>
        <v>0</v>
      </c>
      <c r="U29" s="77">
        <f>('6000-1'!U29+'6000-2'!U29+'6000-3'!U29)</f>
        <v>2</v>
      </c>
      <c r="V29" s="77">
        <f>('6000-1'!V29+'6000-2'!V29+'6000-3'!V29)</f>
        <v>3</v>
      </c>
      <c r="W29" s="77">
        <f>('6000-1'!W29+'6000-2'!W29+'6000-3'!W29)</f>
        <v>101</v>
      </c>
      <c r="X29" s="77">
        <f>('6000-1'!X29+'6000-2'!X29+'6000-3'!X29)</f>
        <v>0</v>
      </c>
      <c r="Y29" s="77">
        <f>('6000-1'!Y29+'6000-2'!Y29+'6000-3'!Y29)</f>
        <v>2</v>
      </c>
      <c r="Z29" s="77">
        <f>('6000-1'!Z29+'6000-2'!Z29+'6000-3'!Z29)</f>
        <v>0</v>
      </c>
      <c r="AA29" s="77">
        <f>('6000-1'!AA29+'6000-2'!AA29+'6000-3'!AA29)</f>
        <v>16</v>
      </c>
      <c r="AB29" s="77">
        <f>('6000-1'!AB29+'6000-2'!AB29+'6000-3'!AB29)</f>
        <v>0</v>
      </c>
      <c r="AC29" s="77">
        <f>('6000-1'!AC29+'6000-2'!AC29+'6000-3'!AC29)</f>
        <v>5</v>
      </c>
      <c r="AD29" s="77">
        <f>('6000-1'!AD29+'6000-2'!AD29+'6000-3'!AD29)</f>
        <v>39</v>
      </c>
      <c r="AE29" s="77">
        <f>('6000-1'!AE29+'6000-2'!AE29+'6000-3'!AE29)</f>
        <v>8</v>
      </c>
      <c r="AF29" s="77">
        <f>('6000-1'!AF29+'6000-2'!AF29+'6000-3'!AF29)</f>
        <v>0</v>
      </c>
      <c r="AG29" s="77">
        <f>('6000-1'!AG29+'6000-2'!AG29+'6000-3'!AG29)</f>
        <v>2</v>
      </c>
      <c r="AH29" s="77">
        <f>('6000-1'!AH29+'6000-2'!AH29+'6000-3'!AH29)</f>
        <v>19</v>
      </c>
      <c r="AI29" s="77">
        <f>('6000-1'!AI29+'6000-2'!AI29+'6000-3'!AI29)</f>
        <v>3</v>
      </c>
    </row>
    <row r="30" spans="1:35" ht="15">
      <c r="A30" s="5" t="s">
        <v>21</v>
      </c>
      <c r="B30" s="77">
        <f>('6000-1'!B30+'6000-2'!B30+'6000-3'!B30)</f>
        <v>44</v>
      </c>
      <c r="C30" s="77">
        <f>('6000-1'!C30+'6000-2'!C30+'6000-3'!C30)</f>
        <v>0</v>
      </c>
      <c r="D30" s="77">
        <f>('6000-1'!D30+'6000-2'!D30+'6000-3'!D30)</f>
        <v>3</v>
      </c>
      <c r="E30" s="77">
        <f>('6000-1'!E30+'6000-2'!E30+'6000-3'!E30)</f>
        <v>2</v>
      </c>
      <c r="F30" s="77">
        <f>('6000-1'!F30+'6000-2'!F30+'6000-3'!F30)</f>
        <v>2</v>
      </c>
      <c r="G30" s="77">
        <f>('6000-1'!G30+'6000-2'!G30+'6000-3'!G30)</f>
        <v>3</v>
      </c>
      <c r="H30" s="77">
        <f>('6000-1'!H30+'6000-2'!H30+'6000-3'!H30)</f>
        <v>7</v>
      </c>
      <c r="I30" s="77">
        <f>('6000-1'!I30+'6000-2'!I30+'6000-3'!I30)</f>
        <v>16</v>
      </c>
      <c r="J30" s="77">
        <f>('6000-1'!J30+'6000-2'!J30+'6000-3'!J30)</f>
        <v>4</v>
      </c>
      <c r="K30" s="77">
        <f>('6000-1'!K30+'6000-2'!K30+'6000-3'!K30)</f>
        <v>58</v>
      </c>
      <c r="L30" s="77">
        <f>('6000-1'!L30+'6000-2'!L30+'6000-3'!L30)</f>
        <v>0</v>
      </c>
      <c r="M30" s="77">
        <f>('6000-1'!M30+'6000-2'!M30+'6000-3'!M30)</f>
        <v>5</v>
      </c>
      <c r="N30" s="77">
        <f>('6000-1'!N30+'6000-2'!N30+'6000-3'!N30)</f>
        <v>2</v>
      </c>
      <c r="O30" s="77">
        <f>('6000-1'!O30+'6000-2'!O30+'6000-3'!O30)</f>
        <v>5</v>
      </c>
      <c r="P30" s="77">
        <f>('6000-1'!P30+'6000-2'!P30+'6000-3'!P30)</f>
        <v>2</v>
      </c>
      <c r="Q30" s="77">
        <f>('6000-1'!Q30+'6000-2'!Q30+'6000-3'!Q30)</f>
        <v>1</v>
      </c>
      <c r="R30" s="77">
        <f>('6000-1'!R30+'6000-2'!R30+'6000-3'!R30)</f>
        <v>22</v>
      </c>
      <c r="S30" s="77">
        <f>('6000-1'!S30+'6000-2'!S30+'6000-3'!S30)</f>
        <v>2</v>
      </c>
      <c r="T30" s="77">
        <f>('6000-1'!T30+'6000-2'!T30+'6000-3'!T30)</f>
        <v>1</v>
      </c>
      <c r="U30" s="77">
        <f>('6000-1'!U30+'6000-2'!U30+'6000-3'!U30)</f>
        <v>3</v>
      </c>
      <c r="V30" s="77">
        <f>('6000-1'!V30+'6000-2'!V30+'6000-3'!V30)</f>
        <v>5</v>
      </c>
      <c r="W30" s="77">
        <f>('6000-1'!W30+'6000-2'!W30+'6000-3'!W30)</f>
        <v>102</v>
      </c>
      <c r="X30" s="77">
        <f>('6000-1'!X30+'6000-2'!X30+'6000-3'!X30)</f>
        <v>0</v>
      </c>
      <c r="Y30" s="77">
        <f>('6000-1'!Y30+'6000-2'!Y30+'6000-3'!Y30)</f>
        <v>8</v>
      </c>
      <c r="Z30" s="77">
        <f>('6000-1'!Z30+'6000-2'!Z30+'6000-3'!Z30)</f>
        <v>4</v>
      </c>
      <c r="AA30" s="77">
        <f>('6000-1'!AA30+'6000-2'!AA30+'6000-3'!AA30)</f>
        <v>7</v>
      </c>
      <c r="AB30" s="77">
        <f>('6000-1'!AB30+'6000-2'!AB30+'6000-3'!AB30)</f>
        <v>5</v>
      </c>
      <c r="AC30" s="77">
        <f>('6000-1'!AC30+'6000-2'!AC30+'6000-3'!AC30)</f>
        <v>8</v>
      </c>
      <c r="AD30" s="77">
        <f>('6000-1'!AD30+'6000-2'!AD30+'6000-3'!AD30)</f>
        <v>22</v>
      </c>
      <c r="AE30" s="77">
        <f>('6000-1'!AE30+'6000-2'!AE30+'6000-3'!AE30)</f>
        <v>2</v>
      </c>
      <c r="AF30" s="77">
        <f>('6000-1'!AF30+'6000-2'!AF30+'6000-3'!AF30)</f>
        <v>1</v>
      </c>
      <c r="AG30" s="77">
        <f>('6000-1'!AG30+'6000-2'!AG30+'6000-3'!AG30)</f>
        <v>3</v>
      </c>
      <c r="AH30" s="77">
        <f>('6000-1'!AH30+'6000-2'!AH30+'6000-3'!AH30)</f>
        <v>16</v>
      </c>
      <c r="AI30" s="77">
        <f>('6000-1'!AI30+'6000-2'!AI30+'6000-3'!AI30)</f>
        <v>9</v>
      </c>
    </row>
    <row r="31" spans="1:35" ht="15">
      <c r="A31" s="5" t="s">
        <v>22</v>
      </c>
      <c r="B31" s="77">
        <f>('6000-1'!B31+'6000-2'!B31+'6000-3'!B31)</f>
        <v>444</v>
      </c>
      <c r="C31" s="77">
        <f>('6000-1'!C31+'6000-2'!C31+'6000-3'!C31)</f>
        <v>15</v>
      </c>
      <c r="D31" s="77">
        <f>('6000-1'!D31+'6000-2'!D31+'6000-3'!D31)</f>
        <v>46</v>
      </c>
      <c r="E31" s="77">
        <f>('6000-1'!E31+'6000-2'!E31+'6000-3'!E31)</f>
        <v>38</v>
      </c>
      <c r="F31" s="77">
        <f>('6000-1'!F31+'6000-2'!F31+'6000-3'!F31)</f>
        <v>31</v>
      </c>
      <c r="G31" s="77">
        <f>('6000-1'!G31+'6000-2'!G31+'6000-3'!G31)</f>
        <v>19</v>
      </c>
      <c r="H31" s="77">
        <f>('6000-1'!H31+'6000-2'!H31+'6000-3'!H31)</f>
        <v>35</v>
      </c>
      <c r="I31" s="77">
        <f>('6000-1'!I31+'6000-2'!I31+'6000-3'!I31)</f>
        <v>184</v>
      </c>
      <c r="J31" s="77">
        <f>('6000-1'!J31+'6000-2'!J31+'6000-3'!J31)</f>
        <v>28</v>
      </c>
      <c r="K31" s="77">
        <f>('6000-1'!K31+'6000-2'!K31+'6000-3'!K31)</f>
        <v>1088</v>
      </c>
      <c r="L31" s="77">
        <f>('6000-1'!L31+'6000-2'!L31+'6000-3'!L31)</f>
        <v>12</v>
      </c>
      <c r="M31" s="77">
        <f>('6000-1'!M31+'6000-2'!M31+'6000-3'!M31)</f>
        <v>26</v>
      </c>
      <c r="N31" s="77">
        <f>('6000-1'!N31+'6000-2'!N31+'6000-3'!N31)</f>
        <v>17</v>
      </c>
      <c r="O31" s="77">
        <f>('6000-1'!O31+'6000-2'!O31+'6000-3'!O31)</f>
        <v>30</v>
      </c>
      <c r="P31" s="77">
        <f>('6000-1'!P31+'6000-2'!P31+'6000-3'!P31)</f>
        <v>6</v>
      </c>
      <c r="Q31" s="77">
        <f>('6000-1'!Q31+'6000-2'!Q31+'6000-3'!Q31)</f>
        <v>8</v>
      </c>
      <c r="R31" s="77">
        <f>('6000-1'!R31+'6000-2'!R31+'6000-3'!R31)</f>
        <v>660</v>
      </c>
      <c r="S31" s="77">
        <f>('6000-1'!S31+'6000-2'!S31+'6000-3'!S31)</f>
        <v>103</v>
      </c>
      <c r="T31" s="77">
        <f>('6000-1'!T31+'6000-2'!T31+'6000-3'!T31)</f>
        <v>47</v>
      </c>
      <c r="U31" s="77">
        <f>('6000-1'!U31+'6000-2'!U31+'6000-3'!U31)</f>
        <v>50</v>
      </c>
      <c r="V31" s="77">
        <f>('6000-1'!V31+'6000-2'!V31+'6000-3'!V31)</f>
        <v>12</v>
      </c>
      <c r="W31" s="77">
        <f>('6000-1'!W31+'6000-2'!W31+'6000-3'!W31)</f>
        <v>1532</v>
      </c>
      <c r="X31" s="77">
        <f>('6000-1'!X31+'6000-2'!X31+'6000-3'!X31)</f>
        <v>27</v>
      </c>
      <c r="Y31" s="77">
        <f>('6000-1'!Y31+'6000-2'!Y31+'6000-3'!Y31)</f>
        <v>72</v>
      </c>
      <c r="Z31" s="77">
        <f>('6000-1'!Z31+'6000-2'!Z31+'6000-3'!Z31)</f>
        <v>55</v>
      </c>
      <c r="AA31" s="77">
        <f>('6000-1'!AA31+'6000-2'!AA31+'6000-3'!AA31)</f>
        <v>61</v>
      </c>
      <c r="AB31" s="77">
        <f>('6000-1'!AB31+'6000-2'!AB31+'6000-3'!AB31)</f>
        <v>25</v>
      </c>
      <c r="AC31" s="77">
        <f>('6000-1'!AC31+'6000-2'!AC31+'6000-3'!AC31)</f>
        <v>43</v>
      </c>
      <c r="AD31" s="77">
        <f>('6000-1'!AD31+'6000-2'!AD31+'6000-3'!AD31)</f>
        <v>660</v>
      </c>
      <c r="AE31" s="77">
        <f>('6000-1'!AE31+'6000-2'!AE31+'6000-3'!AE31)</f>
        <v>103</v>
      </c>
      <c r="AF31" s="77">
        <f>('6000-1'!AF31+'6000-2'!AF31+'6000-3'!AF31)</f>
        <v>47</v>
      </c>
      <c r="AG31" s="77">
        <f>('6000-1'!AG31+'6000-2'!AG31+'6000-3'!AG31)</f>
        <v>50</v>
      </c>
      <c r="AH31" s="77">
        <f>('6000-1'!AH31+'6000-2'!AH31+'6000-3'!AH31)</f>
        <v>184</v>
      </c>
      <c r="AI31" s="77">
        <f>('6000-1'!AI31+'6000-2'!AI31+'6000-3'!AI31)</f>
        <v>40</v>
      </c>
    </row>
    <row r="32" spans="1:35" ht="15">
      <c r="A32" s="5" t="s">
        <v>73</v>
      </c>
      <c r="B32" s="77">
        <f>('6000-1'!B32+'6000-2'!B32+'6000-3'!B32)</f>
        <v>43</v>
      </c>
      <c r="C32" s="77">
        <f>('6000-1'!C32+'6000-2'!C32+'6000-3'!C32)</f>
        <v>6</v>
      </c>
      <c r="D32" s="77">
        <f>('6000-1'!D32+'6000-2'!D32+'6000-3'!D32)</f>
        <v>7</v>
      </c>
      <c r="E32" s="77">
        <f>('6000-1'!E32+'6000-2'!E32+'6000-3'!E32)</f>
        <v>1</v>
      </c>
      <c r="F32" s="77">
        <f>('6000-1'!F32+'6000-2'!F32+'6000-3'!F32)</f>
        <v>3</v>
      </c>
      <c r="G32" s="77">
        <f>('6000-1'!G32+'6000-2'!G32+'6000-3'!G32)</f>
        <v>0</v>
      </c>
      <c r="H32" s="77">
        <f>('6000-1'!H32+'6000-2'!H32+'6000-3'!H32)</f>
        <v>9</v>
      </c>
      <c r="I32" s="77">
        <f>('6000-1'!I32+'6000-2'!I32+'6000-3'!I32)</f>
        <v>11</v>
      </c>
      <c r="J32" s="77">
        <f>('6000-1'!J32+'6000-2'!J32+'6000-3'!J32)</f>
        <v>2</v>
      </c>
      <c r="K32" s="77">
        <f>('6000-1'!K32+'6000-2'!K32+'6000-3'!K32)</f>
        <v>69</v>
      </c>
      <c r="L32" s="77">
        <f>('6000-1'!L32+'6000-2'!L32+'6000-3'!L32)</f>
        <v>4</v>
      </c>
      <c r="M32" s="77">
        <f>('6000-1'!M32+'6000-2'!M32+'6000-3'!M32)</f>
        <v>5</v>
      </c>
      <c r="N32" s="77">
        <f>('6000-1'!N32+'6000-2'!N32+'6000-3'!N32)</f>
        <v>1</v>
      </c>
      <c r="O32" s="77">
        <f>('6000-1'!O32+'6000-2'!O32+'6000-3'!O32)</f>
        <v>0</v>
      </c>
      <c r="P32" s="77">
        <f>('6000-1'!P32+'6000-2'!P32+'6000-3'!P32)</f>
        <v>0</v>
      </c>
      <c r="Q32" s="77">
        <f>('6000-1'!Q32+'6000-2'!Q32+'6000-3'!Q32)</f>
        <v>5</v>
      </c>
      <c r="R32" s="77">
        <f>('6000-1'!R32+'6000-2'!R32+'6000-3'!R32)</f>
        <v>24</v>
      </c>
      <c r="S32" s="77">
        <f>('6000-1'!S32+'6000-2'!S32+'6000-3'!S32)</f>
        <v>3</v>
      </c>
      <c r="T32" s="77">
        <f>('6000-1'!T32+'6000-2'!T32+'6000-3'!T32)</f>
        <v>2</v>
      </c>
      <c r="U32" s="77">
        <f>('6000-1'!U32+'6000-2'!U32+'6000-3'!U32)</f>
        <v>3</v>
      </c>
      <c r="V32" s="77">
        <f>('6000-1'!V32+'6000-2'!V32+'6000-3'!V32)</f>
        <v>2</v>
      </c>
      <c r="W32" s="77">
        <f>('6000-1'!W32+'6000-2'!W32+'6000-3'!W32)</f>
        <v>112</v>
      </c>
      <c r="X32" s="77">
        <f>('6000-1'!X32+'6000-2'!X32+'6000-3'!X32)</f>
        <v>10</v>
      </c>
      <c r="Y32" s="77">
        <f>('6000-1'!Y32+'6000-2'!Y32+'6000-3'!Y32)</f>
        <v>12</v>
      </c>
      <c r="Z32" s="77">
        <f>('6000-1'!Z32+'6000-2'!Z32+'6000-3'!Z32)</f>
        <v>2</v>
      </c>
      <c r="AA32" s="77">
        <f>('6000-1'!AA32+'6000-2'!AA32+'6000-3'!AA32)</f>
        <v>3</v>
      </c>
      <c r="AB32" s="77">
        <f>('6000-1'!AB32+'6000-2'!AB32+'6000-3'!AB32)</f>
        <v>0</v>
      </c>
      <c r="AC32" s="77">
        <f>('6000-1'!AC32+'6000-2'!AC32+'6000-3'!AC32)</f>
        <v>14</v>
      </c>
      <c r="AD32" s="77">
        <f>('6000-1'!AD32+'6000-2'!AD32+'6000-3'!AD32)</f>
        <v>24</v>
      </c>
      <c r="AE32" s="77">
        <f>('6000-1'!AE32+'6000-2'!AE32+'6000-3'!AE32)</f>
        <v>3</v>
      </c>
      <c r="AF32" s="77">
        <f>('6000-1'!AF32+'6000-2'!AF32+'6000-3'!AF32)</f>
        <v>2</v>
      </c>
      <c r="AG32" s="77">
        <f>('6000-1'!AG32+'6000-2'!AG32+'6000-3'!AG32)</f>
        <v>3</v>
      </c>
      <c r="AH32" s="77">
        <f>('6000-1'!AH32+'6000-2'!AH32+'6000-3'!AH32)</f>
        <v>11</v>
      </c>
      <c r="AI32" s="77">
        <f>('6000-1'!AI32+'6000-2'!AI32+'6000-3'!AI32)</f>
        <v>4</v>
      </c>
    </row>
    <row r="33" spans="1:35" ht="15">
      <c r="A33" s="5" t="s">
        <v>74</v>
      </c>
      <c r="B33" s="77">
        <f>('6000-1'!B33+'6000-2'!B33+'6000-3'!B33)</f>
        <v>177</v>
      </c>
      <c r="C33" s="77">
        <f>('6000-1'!C33+'6000-2'!C33+'6000-3'!C33)</f>
        <v>2</v>
      </c>
      <c r="D33" s="77">
        <f>('6000-1'!D33+'6000-2'!D33+'6000-3'!D33)</f>
        <v>41</v>
      </c>
      <c r="E33" s="77">
        <f>('6000-1'!E33+'6000-2'!E33+'6000-3'!E33)</f>
        <v>8</v>
      </c>
      <c r="F33" s="77">
        <f>('6000-1'!F33+'6000-2'!F33+'6000-3'!F33)</f>
        <v>35</v>
      </c>
      <c r="G33" s="77">
        <f>('6000-1'!G33+'6000-2'!G33+'6000-3'!G33)</f>
        <v>5</v>
      </c>
      <c r="H33" s="77">
        <f>('6000-1'!H33+'6000-2'!H33+'6000-3'!H33)</f>
        <v>11</v>
      </c>
      <c r="I33" s="77">
        <f>('6000-1'!I33+'6000-2'!I33+'6000-3'!I33)</f>
        <v>58</v>
      </c>
      <c r="J33" s="77">
        <f>('6000-1'!J33+'6000-2'!J33+'6000-3'!J33)</f>
        <v>23</v>
      </c>
      <c r="K33" s="77">
        <f>('6000-1'!K33+'6000-2'!K33+'6000-3'!K33)</f>
        <v>243</v>
      </c>
      <c r="L33" s="77">
        <f>('6000-1'!L33+'6000-2'!L33+'6000-3'!L33)</f>
        <v>0</v>
      </c>
      <c r="M33" s="77">
        <f>('6000-1'!M33+'6000-2'!M33+'6000-3'!M33)</f>
        <v>30</v>
      </c>
      <c r="N33" s="77">
        <f>('6000-1'!N33+'6000-2'!N33+'6000-3'!N33)</f>
        <v>19</v>
      </c>
      <c r="O33" s="77">
        <f>('6000-1'!O33+'6000-2'!O33+'6000-3'!O33)</f>
        <v>26</v>
      </c>
      <c r="P33" s="77">
        <f>('6000-1'!P33+'6000-2'!P33+'6000-3'!P33)</f>
        <v>12</v>
      </c>
      <c r="Q33" s="77">
        <f>('6000-1'!Q33+'6000-2'!Q33+'6000-3'!Q33)</f>
        <v>18</v>
      </c>
      <c r="R33" s="77">
        <f>('6000-1'!R33+'6000-2'!R33+'6000-3'!R33)</f>
        <v>105</v>
      </c>
      <c r="S33" s="77">
        <f>('6000-1'!S33+'6000-2'!S33+'6000-3'!S33)</f>
        <v>15</v>
      </c>
      <c r="T33" s="77">
        <f>('6000-1'!T33+'6000-2'!T33+'6000-3'!T33)</f>
        <v>4</v>
      </c>
      <c r="U33" s="77">
        <f>('6000-1'!U33+'6000-2'!U33+'6000-3'!U33)</f>
        <v>11</v>
      </c>
      <c r="V33" s="77">
        <f>('6000-1'!V33+'6000-2'!V33+'6000-3'!V33)</f>
        <v>11</v>
      </c>
      <c r="W33" s="77">
        <f>('6000-1'!W33+'6000-2'!W33+'6000-3'!W33)</f>
        <v>420</v>
      </c>
      <c r="X33" s="77">
        <f>('6000-1'!X33+'6000-2'!X33+'6000-3'!X33)</f>
        <v>2</v>
      </c>
      <c r="Y33" s="77">
        <f>('6000-1'!Y33+'6000-2'!Y33+'6000-3'!Y33)</f>
        <v>71</v>
      </c>
      <c r="Z33" s="77">
        <f>('6000-1'!Z33+'6000-2'!Z33+'6000-3'!Z33)</f>
        <v>27</v>
      </c>
      <c r="AA33" s="77">
        <f>('6000-1'!AA33+'6000-2'!AA33+'6000-3'!AA33)</f>
        <v>61</v>
      </c>
      <c r="AB33" s="77">
        <f>('6000-1'!AB33+'6000-2'!AB33+'6000-3'!AB33)</f>
        <v>17</v>
      </c>
      <c r="AC33" s="77">
        <f>('6000-1'!AC33+'6000-2'!AC33+'6000-3'!AC33)</f>
        <v>29</v>
      </c>
      <c r="AD33" s="77">
        <f>('6000-1'!AD33+'6000-2'!AD33+'6000-3'!AD33)</f>
        <v>105</v>
      </c>
      <c r="AE33" s="77">
        <f>('6000-1'!AE33+'6000-2'!AE33+'6000-3'!AE33)</f>
        <v>15</v>
      </c>
      <c r="AF33" s="77">
        <f>('6000-1'!AF33+'6000-2'!AF33+'6000-3'!AF33)</f>
        <v>4</v>
      </c>
      <c r="AG33" s="77">
        <f>('6000-1'!AG33+'6000-2'!AG33+'6000-3'!AG33)</f>
        <v>11</v>
      </c>
      <c r="AH33" s="77">
        <f>('6000-1'!AH33+'6000-2'!AH33+'6000-3'!AH33)</f>
        <v>58</v>
      </c>
      <c r="AI33" s="77">
        <f>('6000-1'!AI33+'6000-2'!AI33+'6000-3'!AI33)</f>
        <v>34</v>
      </c>
    </row>
    <row r="34" spans="1:35" ht="15">
      <c r="A34" s="5" t="s">
        <v>75</v>
      </c>
      <c r="B34" s="77">
        <f>('6000-1'!B34+'6000-2'!B34+'6000-3'!B34)</f>
        <v>230</v>
      </c>
      <c r="C34" s="77">
        <f>('6000-1'!C34+'6000-2'!C34+'6000-3'!C34)</f>
        <v>1</v>
      </c>
      <c r="D34" s="77">
        <f>('6000-1'!D34+'6000-2'!D34+'6000-3'!D34)</f>
        <v>20</v>
      </c>
      <c r="E34" s="77">
        <f>('6000-1'!E34+'6000-2'!E34+'6000-3'!E34)</f>
        <v>15</v>
      </c>
      <c r="F34" s="77">
        <f>('6000-1'!F34+'6000-2'!F34+'6000-3'!F34)</f>
        <v>2</v>
      </c>
      <c r="G34" s="77">
        <f>('6000-1'!G34+'6000-2'!G34+'6000-3'!G34)</f>
        <v>0</v>
      </c>
      <c r="H34" s="77">
        <f>('6000-1'!H34+'6000-2'!H34+'6000-3'!H34)</f>
        <v>3</v>
      </c>
      <c r="I34" s="77">
        <f>('6000-1'!I34+'6000-2'!I34+'6000-3'!I34)</f>
        <v>261</v>
      </c>
      <c r="J34" s="77">
        <f>('6000-1'!J34+'6000-2'!J34+'6000-3'!J34)</f>
        <v>1</v>
      </c>
      <c r="K34" s="77">
        <f>('6000-1'!K34+'6000-2'!K34+'6000-3'!K34)</f>
        <v>36</v>
      </c>
      <c r="L34" s="77">
        <f>('6000-1'!L34+'6000-2'!L34+'6000-3'!L34)</f>
        <v>3</v>
      </c>
      <c r="M34" s="77">
        <f>('6000-1'!M34+'6000-2'!M34+'6000-3'!M34)</f>
        <v>10</v>
      </c>
      <c r="N34" s="77">
        <f>('6000-1'!N34+'6000-2'!N34+'6000-3'!N34)</f>
        <v>1</v>
      </c>
      <c r="O34" s="77">
        <f>('6000-1'!O34+'6000-2'!O34+'6000-3'!O34)</f>
        <v>1</v>
      </c>
      <c r="P34" s="77">
        <f>('6000-1'!P34+'6000-2'!P34+'6000-3'!P34)</f>
        <v>0</v>
      </c>
      <c r="Q34" s="77">
        <f>('6000-1'!Q34+'6000-2'!Q34+'6000-3'!Q34)</f>
        <v>2</v>
      </c>
      <c r="R34" s="77">
        <f>('6000-1'!R34+'6000-2'!R34+'6000-3'!R34)</f>
        <v>99</v>
      </c>
      <c r="S34" s="77">
        <f>('6000-1'!S34+'6000-2'!S34+'6000-3'!S34)</f>
        <v>5</v>
      </c>
      <c r="T34" s="77">
        <f>('6000-1'!T34+'6000-2'!T34+'6000-3'!T34)</f>
        <v>0</v>
      </c>
      <c r="U34" s="77">
        <f>('6000-1'!U34+'6000-2'!U34+'6000-3'!U34)</f>
        <v>2</v>
      </c>
      <c r="V34" s="77">
        <f>('6000-1'!V34+'6000-2'!V34+'6000-3'!V34)</f>
        <v>3</v>
      </c>
      <c r="W34" s="77">
        <f>('6000-1'!W34+'6000-2'!W34+'6000-3'!W34)</f>
        <v>266</v>
      </c>
      <c r="X34" s="77">
        <f>('6000-1'!X34+'6000-2'!X34+'6000-3'!X34)</f>
        <v>4</v>
      </c>
      <c r="Y34" s="77">
        <f>('6000-1'!Y34+'6000-2'!Y34+'6000-3'!Y34)</f>
        <v>30</v>
      </c>
      <c r="Z34" s="77">
        <f>('6000-1'!Z34+'6000-2'!Z34+'6000-3'!Z34)</f>
        <v>16</v>
      </c>
      <c r="AA34" s="77">
        <f>('6000-1'!AA34+'6000-2'!AA34+'6000-3'!AA34)</f>
        <v>3</v>
      </c>
      <c r="AB34" s="77">
        <f>('6000-1'!AB34+'6000-2'!AB34+'6000-3'!AB34)</f>
        <v>0</v>
      </c>
      <c r="AC34" s="77">
        <f>('6000-1'!AC34+'6000-2'!AC34+'6000-3'!AC34)</f>
        <v>5</v>
      </c>
      <c r="AD34" s="77">
        <f>('6000-1'!AD34+'6000-2'!AD34+'6000-3'!AD34)</f>
        <v>99</v>
      </c>
      <c r="AE34" s="77">
        <f>('6000-1'!AE34+'6000-2'!AE34+'6000-3'!AE34)</f>
        <v>5</v>
      </c>
      <c r="AF34" s="77">
        <f>('6000-1'!AF34+'6000-2'!AF34+'6000-3'!AF34)</f>
        <v>0</v>
      </c>
      <c r="AG34" s="77">
        <f>('6000-1'!AG34+'6000-2'!AG34+'6000-3'!AG34)</f>
        <v>2</v>
      </c>
      <c r="AH34" s="77">
        <f>('6000-1'!AH34+'6000-2'!AH34+'6000-3'!AH34)</f>
        <v>261</v>
      </c>
      <c r="AI34" s="77">
        <f>('6000-1'!AI34+'6000-2'!AI34+'6000-3'!AI34)</f>
        <v>4</v>
      </c>
    </row>
    <row r="35" spans="1:35" ht="15">
      <c r="A35" s="5" t="s">
        <v>76</v>
      </c>
      <c r="B35" s="77">
        <f>('6000-1'!B35+'6000-2'!B35+'6000-3'!B35)</f>
        <v>22</v>
      </c>
      <c r="C35" s="77">
        <f>('6000-1'!C35+'6000-2'!C35+'6000-3'!C35)</f>
        <v>0</v>
      </c>
      <c r="D35" s="77">
        <f>('6000-1'!D35+'6000-2'!D35+'6000-3'!D35)</f>
        <v>4</v>
      </c>
      <c r="E35" s="77">
        <f>('6000-1'!E35+'6000-2'!E35+'6000-3'!E35)</f>
        <v>2</v>
      </c>
      <c r="F35" s="77">
        <f>('6000-1'!F35+'6000-2'!F35+'6000-3'!F35)</f>
        <v>1</v>
      </c>
      <c r="G35" s="77">
        <f>('6000-1'!G35+'6000-2'!G35+'6000-3'!G35)</f>
        <v>0</v>
      </c>
      <c r="H35" s="77">
        <f>('6000-1'!H35+'6000-2'!H35+'6000-3'!H35)</f>
        <v>0</v>
      </c>
      <c r="I35" s="77">
        <f>('6000-1'!I35+'6000-2'!I35+'6000-3'!I35)</f>
        <v>7</v>
      </c>
      <c r="J35" s="77">
        <f>('6000-1'!J35+'6000-2'!J35+'6000-3'!J35)</f>
        <v>2</v>
      </c>
      <c r="K35" s="77">
        <f>('6000-1'!K35+'6000-2'!K35+'6000-3'!K35)</f>
        <v>43</v>
      </c>
      <c r="L35" s="77">
        <f>('6000-1'!L35+'6000-2'!L35+'6000-3'!L35)</f>
        <v>0</v>
      </c>
      <c r="M35" s="77">
        <f>('6000-1'!M35+'6000-2'!M35+'6000-3'!M35)</f>
        <v>2</v>
      </c>
      <c r="N35" s="77">
        <f>('6000-1'!N35+'6000-2'!N35+'6000-3'!N35)</f>
        <v>3</v>
      </c>
      <c r="O35" s="77">
        <f>('6000-1'!O35+'6000-2'!O35+'6000-3'!O35)</f>
        <v>0</v>
      </c>
      <c r="P35" s="77">
        <f>('6000-1'!P35+'6000-2'!P35+'6000-3'!P35)</f>
        <v>0</v>
      </c>
      <c r="Q35" s="77">
        <f>('6000-1'!Q35+'6000-2'!Q35+'6000-3'!Q35)</f>
        <v>0</v>
      </c>
      <c r="R35" s="77">
        <f>('6000-1'!R35+'6000-2'!R35+'6000-3'!R35)</f>
        <v>19</v>
      </c>
      <c r="S35" s="77">
        <f>('6000-1'!S35+'6000-2'!S35+'6000-3'!S35)</f>
        <v>1</v>
      </c>
      <c r="T35" s="77">
        <f>('6000-1'!T35+'6000-2'!T35+'6000-3'!T35)</f>
        <v>2</v>
      </c>
      <c r="U35" s="77">
        <f>('6000-1'!U35+'6000-2'!U35+'6000-3'!U35)</f>
        <v>3</v>
      </c>
      <c r="V35" s="77">
        <f>('6000-1'!V35+'6000-2'!V35+'6000-3'!V35)</f>
        <v>1</v>
      </c>
      <c r="W35" s="77">
        <f>('6000-1'!W35+'6000-2'!W35+'6000-3'!W35)</f>
        <v>65</v>
      </c>
      <c r="X35" s="77">
        <f>('6000-1'!X35+'6000-2'!X35+'6000-3'!X35)</f>
        <v>0</v>
      </c>
      <c r="Y35" s="77">
        <f>('6000-1'!Y35+'6000-2'!Y35+'6000-3'!Y35)</f>
        <v>6</v>
      </c>
      <c r="Z35" s="77">
        <f>('6000-1'!Z35+'6000-2'!Z35+'6000-3'!Z35)</f>
        <v>5</v>
      </c>
      <c r="AA35" s="77">
        <f>('6000-1'!AA35+'6000-2'!AA35+'6000-3'!AA35)</f>
        <v>1</v>
      </c>
      <c r="AB35" s="77">
        <f>('6000-1'!AB35+'6000-2'!AB35+'6000-3'!AB35)</f>
        <v>0</v>
      </c>
      <c r="AC35" s="77">
        <f>('6000-1'!AC35+'6000-2'!AC35+'6000-3'!AC35)</f>
        <v>0</v>
      </c>
      <c r="AD35" s="77">
        <f>('6000-1'!AD35+'6000-2'!AD35+'6000-3'!AD35)</f>
        <v>19</v>
      </c>
      <c r="AE35" s="77">
        <f>('6000-1'!AE35+'6000-2'!AE35+'6000-3'!AE35)</f>
        <v>1</v>
      </c>
      <c r="AF35" s="77">
        <f>('6000-1'!AF35+'6000-2'!AF35+'6000-3'!AF35)</f>
        <v>2</v>
      </c>
      <c r="AG35" s="77">
        <f>('6000-1'!AG35+'6000-2'!AG35+'6000-3'!AG35)</f>
        <v>3</v>
      </c>
      <c r="AH35" s="77">
        <f>('6000-1'!AH35+'6000-2'!AH35+'6000-3'!AH35)</f>
        <v>7</v>
      </c>
      <c r="AI35" s="77">
        <f>('6000-1'!AI35+'6000-2'!AI35+'6000-3'!AI35)</f>
        <v>3</v>
      </c>
    </row>
    <row r="36" spans="1:35" ht="15">
      <c r="A36" s="5" t="s">
        <v>77</v>
      </c>
      <c r="B36" s="77">
        <f>('6000-1'!B36+'6000-2'!B36+'6000-3'!B36)</f>
        <v>98</v>
      </c>
      <c r="C36" s="77">
        <f>('6000-1'!C36+'6000-2'!C36+'6000-3'!C36)</f>
        <v>1</v>
      </c>
      <c r="D36" s="77">
        <f>('6000-1'!D36+'6000-2'!D36+'6000-3'!D36)</f>
        <v>7</v>
      </c>
      <c r="E36" s="77">
        <f>('6000-1'!E36+'6000-2'!E36+'6000-3'!E36)</f>
        <v>5</v>
      </c>
      <c r="F36" s="77">
        <f>('6000-1'!F36+'6000-2'!F36+'6000-3'!F36)</f>
        <v>7</v>
      </c>
      <c r="G36" s="77">
        <f>('6000-1'!G36+'6000-2'!G36+'6000-3'!G36)</f>
        <v>1</v>
      </c>
      <c r="H36" s="77">
        <f>('6000-1'!H36+'6000-2'!H36+'6000-3'!H36)</f>
        <v>17</v>
      </c>
      <c r="I36" s="77">
        <f>('6000-1'!I36+'6000-2'!I36+'6000-3'!I36)</f>
        <v>36</v>
      </c>
      <c r="J36" s="77">
        <f>('6000-1'!J36+'6000-2'!J36+'6000-3'!J36)</f>
        <v>11</v>
      </c>
      <c r="K36" s="77">
        <f>('6000-1'!K36+'6000-2'!K36+'6000-3'!K36)</f>
        <v>124</v>
      </c>
      <c r="L36" s="77">
        <f>('6000-1'!L36+'6000-2'!L36+'6000-3'!L36)</f>
        <v>1</v>
      </c>
      <c r="M36" s="77">
        <f>('6000-1'!M36+'6000-2'!M36+'6000-3'!M36)</f>
        <v>11</v>
      </c>
      <c r="N36" s="77">
        <f>('6000-1'!N36+'6000-2'!N36+'6000-3'!N36)</f>
        <v>8</v>
      </c>
      <c r="O36" s="77">
        <f>('6000-1'!O36+'6000-2'!O36+'6000-3'!O36)</f>
        <v>9</v>
      </c>
      <c r="P36" s="77">
        <f>('6000-1'!P36+'6000-2'!P36+'6000-3'!P36)</f>
        <v>1</v>
      </c>
      <c r="Q36" s="77">
        <f>('6000-1'!Q36+'6000-2'!Q36+'6000-3'!Q36)</f>
        <v>5</v>
      </c>
      <c r="R36" s="77">
        <f>('6000-1'!R36+'6000-2'!R36+'6000-3'!R36)</f>
        <v>189</v>
      </c>
      <c r="S36" s="77">
        <f>('6000-1'!S36+'6000-2'!S36+'6000-3'!S36)</f>
        <v>14</v>
      </c>
      <c r="T36" s="77">
        <f>('6000-1'!T36+'6000-2'!T36+'6000-3'!T36)</f>
        <v>13</v>
      </c>
      <c r="U36" s="77">
        <f>('6000-1'!U36+'6000-2'!U36+'6000-3'!U36)</f>
        <v>4</v>
      </c>
      <c r="V36" s="77">
        <f>('6000-1'!V36+'6000-2'!V36+'6000-3'!V36)</f>
        <v>5</v>
      </c>
      <c r="W36" s="77">
        <f>('6000-1'!W36+'6000-2'!W36+'6000-3'!W36)</f>
        <v>222</v>
      </c>
      <c r="X36" s="77">
        <f>('6000-1'!X36+'6000-2'!X36+'6000-3'!X36)</f>
        <v>2</v>
      </c>
      <c r="Y36" s="77">
        <f>('6000-1'!Y36+'6000-2'!Y36+'6000-3'!Y36)</f>
        <v>18</v>
      </c>
      <c r="Z36" s="77">
        <f>('6000-1'!Z36+'6000-2'!Z36+'6000-3'!Z36)</f>
        <v>13</v>
      </c>
      <c r="AA36" s="77">
        <f>('6000-1'!AA36+'6000-2'!AA36+'6000-3'!AA36)</f>
        <v>16</v>
      </c>
      <c r="AB36" s="77">
        <f>('6000-1'!AB36+'6000-2'!AB36+'6000-3'!AB36)</f>
        <v>2</v>
      </c>
      <c r="AC36" s="77">
        <f>('6000-1'!AC36+'6000-2'!AC36+'6000-3'!AC36)</f>
        <v>22</v>
      </c>
      <c r="AD36" s="77">
        <f>('6000-1'!AD36+'6000-2'!AD36+'6000-3'!AD36)</f>
        <v>189</v>
      </c>
      <c r="AE36" s="77">
        <f>('6000-1'!AE36+'6000-2'!AE36+'6000-3'!AE36)</f>
        <v>14</v>
      </c>
      <c r="AF36" s="77">
        <f>('6000-1'!AF36+'6000-2'!AF36+'6000-3'!AF36)</f>
        <v>13</v>
      </c>
      <c r="AG36" s="77">
        <f>('6000-1'!AG36+'6000-2'!AG36+'6000-3'!AG36)</f>
        <v>4</v>
      </c>
      <c r="AH36" s="77">
        <f>('6000-1'!AH36+'6000-2'!AH36+'6000-3'!AH36)</f>
        <v>36</v>
      </c>
      <c r="AI36" s="77">
        <f>('6000-1'!AI36+'6000-2'!AI36+'6000-3'!AI36)</f>
        <v>16</v>
      </c>
    </row>
    <row r="37" spans="1:35" ht="15">
      <c r="A37" s="5" t="s">
        <v>78</v>
      </c>
      <c r="B37" s="77">
        <f>('6000-1'!B37+'6000-2'!B37+'6000-3'!B37)</f>
        <v>192</v>
      </c>
      <c r="C37" s="77">
        <f>('6000-1'!C37+'6000-2'!C37+'6000-3'!C37)</f>
        <v>15</v>
      </c>
      <c r="D37" s="77">
        <f>('6000-1'!D37+'6000-2'!D37+'6000-3'!D37)</f>
        <v>22</v>
      </c>
      <c r="E37" s="77">
        <f>('6000-1'!E37+'6000-2'!E37+'6000-3'!E37)</f>
        <v>21</v>
      </c>
      <c r="F37" s="77">
        <f>('6000-1'!F37+'6000-2'!F37+'6000-3'!F37)</f>
        <v>20</v>
      </c>
      <c r="G37" s="77">
        <f>('6000-1'!G37+'6000-2'!G37+'6000-3'!G37)</f>
        <v>4</v>
      </c>
      <c r="H37" s="77">
        <f>('6000-1'!H37+'6000-2'!H37+'6000-3'!H37)</f>
        <v>12</v>
      </c>
      <c r="I37" s="77">
        <f>('6000-1'!I37+'6000-2'!I37+'6000-3'!I37)</f>
        <v>75</v>
      </c>
      <c r="J37" s="77">
        <f>('6000-1'!J37+'6000-2'!J37+'6000-3'!J37)</f>
        <v>4</v>
      </c>
      <c r="K37" s="77">
        <f>('6000-1'!K37+'6000-2'!K37+'6000-3'!K37)</f>
        <v>301</v>
      </c>
      <c r="L37" s="77">
        <f>('6000-1'!L37+'6000-2'!L37+'6000-3'!L37)</f>
        <v>11</v>
      </c>
      <c r="M37" s="77">
        <f>('6000-1'!M37+'6000-2'!M37+'6000-3'!M37)</f>
        <v>22</v>
      </c>
      <c r="N37" s="77">
        <f>('6000-1'!N37+'6000-2'!N37+'6000-3'!N37)</f>
        <v>6</v>
      </c>
      <c r="O37" s="77">
        <f>('6000-1'!O37+'6000-2'!O37+'6000-3'!O37)</f>
        <v>6</v>
      </c>
      <c r="P37" s="77">
        <f>('6000-1'!P37+'6000-2'!P37+'6000-3'!P37)</f>
        <v>6</v>
      </c>
      <c r="Q37" s="77">
        <f>('6000-1'!Q37+'6000-2'!Q37+'6000-3'!Q37)</f>
        <v>4</v>
      </c>
      <c r="R37" s="77">
        <f>('6000-1'!R37+'6000-2'!R37+'6000-3'!R37)</f>
        <v>203</v>
      </c>
      <c r="S37" s="77">
        <f>('6000-1'!S37+'6000-2'!S37+'6000-3'!S37)</f>
        <v>34</v>
      </c>
      <c r="T37" s="77">
        <f>('6000-1'!T37+'6000-2'!T37+'6000-3'!T37)</f>
        <v>9</v>
      </c>
      <c r="U37" s="77">
        <f>('6000-1'!U37+'6000-2'!U37+'6000-3'!U37)</f>
        <v>11</v>
      </c>
      <c r="V37" s="77">
        <f>('6000-1'!V37+'6000-2'!V37+'6000-3'!V37)</f>
        <v>3</v>
      </c>
      <c r="W37" s="77">
        <f>('6000-1'!W37+'6000-2'!W37+'6000-3'!W37)</f>
        <v>493</v>
      </c>
      <c r="X37" s="77">
        <f>('6000-1'!X37+'6000-2'!X37+'6000-3'!X37)</f>
        <v>26</v>
      </c>
      <c r="Y37" s="77">
        <f>('6000-1'!Y37+'6000-2'!Y37+'6000-3'!Y37)</f>
        <v>44</v>
      </c>
      <c r="Z37" s="77">
        <f>('6000-1'!Z37+'6000-2'!Z37+'6000-3'!Z37)</f>
        <v>27</v>
      </c>
      <c r="AA37" s="77">
        <f>('6000-1'!AA37+'6000-2'!AA37+'6000-3'!AA37)</f>
        <v>26</v>
      </c>
      <c r="AB37" s="77">
        <f>('6000-1'!AB37+'6000-2'!AB37+'6000-3'!AB37)</f>
        <v>10</v>
      </c>
      <c r="AC37" s="77">
        <f>('6000-1'!AC37+'6000-2'!AC37+'6000-3'!AC37)</f>
        <v>16</v>
      </c>
      <c r="AD37" s="77">
        <f>('6000-1'!AD37+'6000-2'!AD37+'6000-3'!AD37)</f>
        <v>203</v>
      </c>
      <c r="AE37" s="77">
        <f>('6000-1'!AE37+'6000-2'!AE37+'6000-3'!AE37)</f>
        <v>34</v>
      </c>
      <c r="AF37" s="77">
        <f>('6000-1'!AF37+'6000-2'!AF37+'6000-3'!AF37)</f>
        <v>9</v>
      </c>
      <c r="AG37" s="77">
        <f>('6000-1'!AG37+'6000-2'!AG37+'6000-3'!AG37)</f>
        <v>11</v>
      </c>
      <c r="AH37" s="77">
        <f>('6000-1'!AH37+'6000-2'!AH37+'6000-3'!AH37)</f>
        <v>75</v>
      </c>
      <c r="AI37" s="77">
        <f>('6000-1'!AI37+'6000-2'!AI37+'6000-3'!AI37)</f>
        <v>7</v>
      </c>
    </row>
    <row r="38" spans="1:35" ht="15">
      <c r="A38" s="5" t="s">
        <v>79</v>
      </c>
      <c r="B38" s="77">
        <f>('6000-1'!B38+'6000-2'!B38+'6000-3'!B38)</f>
        <v>1339</v>
      </c>
      <c r="C38" s="77">
        <f>('6000-1'!C38+'6000-2'!C38+'6000-3'!C38)</f>
        <v>74</v>
      </c>
      <c r="D38" s="77">
        <f>('6000-1'!D38+'6000-2'!D38+'6000-3'!D38)</f>
        <v>116</v>
      </c>
      <c r="E38" s="77">
        <f>('6000-1'!E38+'6000-2'!E38+'6000-3'!E38)</f>
        <v>76</v>
      </c>
      <c r="F38" s="77">
        <f>('6000-1'!F38+'6000-2'!F38+'6000-3'!F38)</f>
        <v>109</v>
      </c>
      <c r="G38" s="77">
        <f>('6000-1'!G38+'6000-2'!G38+'6000-3'!G38)</f>
        <v>47</v>
      </c>
      <c r="H38" s="77">
        <f>('6000-1'!H38+'6000-2'!H38+'6000-3'!H38)</f>
        <v>109</v>
      </c>
      <c r="I38" s="77">
        <f>('6000-1'!I38+'6000-2'!I38+'6000-3'!I38)</f>
        <v>631</v>
      </c>
      <c r="J38" s="77">
        <f>('6000-1'!J38+'6000-2'!J38+'6000-3'!J38)</f>
        <v>85</v>
      </c>
      <c r="K38" s="77">
        <f>('6000-1'!K38+'6000-2'!K38+'6000-3'!K38)</f>
        <v>1964</v>
      </c>
      <c r="L38" s="77">
        <f>('6000-1'!L38+'6000-2'!L38+'6000-3'!L38)</f>
        <v>62</v>
      </c>
      <c r="M38" s="77">
        <f>('6000-1'!M38+'6000-2'!M38+'6000-3'!M38)</f>
        <v>97</v>
      </c>
      <c r="N38" s="77">
        <f>('6000-1'!N38+'6000-2'!N38+'6000-3'!N38)</f>
        <v>82</v>
      </c>
      <c r="O38" s="77">
        <f>('6000-1'!O38+'6000-2'!O38+'6000-3'!O38)</f>
        <v>98</v>
      </c>
      <c r="P38" s="77">
        <f>('6000-1'!P38+'6000-2'!P38+'6000-3'!P38)</f>
        <v>93</v>
      </c>
      <c r="Q38" s="77">
        <f>('6000-1'!Q38+'6000-2'!Q38+'6000-3'!Q38)</f>
        <v>68</v>
      </c>
      <c r="R38" s="77">
        <f>('6000-1'!R38+'6000-2'!R38+'6000-3'!R38)</f>
        <v>899</v>
      </c>
      <c r="S38" s="77">
        <f>('6000-1'!S38+'6000-2'!S38+'6000-3'!S38)</f>
        <v>214</v>
      </c>
      <c r="T38" s="77">
        <f>('6000-1'!T38+'6000-2'!T38+'6000-3'!T38)</f>
        <v>117</v>
      </c>
      <c r="U38" s="77">
        <f>('6000-1'!U38+'6000-2'!U38+'6000-3'!U38)</f>
        <v>131</v>
      </c>
      <c r="V38" s="77">
        <f>('6000-1'!V38+'6000-2'!V38+'6000-3'!V38)</f>
        <v>76</v>
      </c>
      <c r="W38" s="77">
        <f>('6000-1'!W38+'6000-2'!W38+'6000-3'!W38)</f>
        <v>3303</v>
      </c>
      <c r="X38" s="77">
        <f>('6000-1'!X38+'6000-2'!X38+'6000-3'!X38)</f>
        <v>136</v>
      </c>
      <c r="Y38" s="77">
        <f>('6000-1'!Y38+'6000-2'!Y38+'6000-3'!Y38)</f>
        <v>213</v>
      </c>
      <c r="Z38" s="77">
        <f>('6000-1'!Z38+'6000-2'!Z38+'6000-3'!Z38)</f>
        <v>158</v>
      </c>
      <c r="AA38" s="77">
        <f>('6000-1'!AA38+'6000-2'!AA38+'6000-3'!AA38)</f>
        <v>207</v>
      </c>
      <c r="AB38" s="77">
        <f>('6000-1'!AB38+'6000-2'!AB38+'6000-3'!AB38)</f>
        <v>140</v>
      </c>
      <c r="AC38" s="77">
        <f>('6000-1'!AC38+'6000-2'!AC38+'6000-3'!AC38)</f>
        <v>177</v>
      </c>
      <c r="AD38" s="77">
        <f>('6000-1'!AD38+'6000-2'!AD38+'6000-3'!AD38)</f>
        <v>899</v>
      </c>
      <c r="AE38" s="77">
        <f>('6000-1'!AE38+'6000-2'!AE38+'6000-3'!AE38)</f>
        <v>214</v>
      </c>
      <c r="AF38" s="77">
        <f>('6000-1'!AF38+'6000-2'!AF38+'6000-3'!AF38)</f>
        <v>117</v>
      </c>
      <c r="AG38" s="77">
        <f>('6000-1'!AG38+'6000-2'!AG38+'6000-3'!AG38)</f>
        <v>131</v>
      </c>
      <c r="AH38" s="77">
        <f>('6000-1'!AH38+'6000-2'!AH38+'6000-3'!AH38)</f>
        <v>631</v>
      </c>
      <c r="AI38" s="77">
        <f>('6000-1'!AI38+'6000-2'!AI38+'6000-3'!AI38)</f>
        <v>161</v>
      </c>
    </row>
    <row r="39" spans="1:35" ht="15">
      <c r="A39" s="5" t="s">
        <v>80</v>
      </c>
      <c r="B39" s="77">
        <f>('6000-1'!B39+'6000-2'!B39+'6000-3'!B39)</f>
        <v>1</v>
      </c>
      <c r="C39" s="77">
        <f>('6000-1'!C39+'6000-2'!C39+'6000-3'!C39)</f>
        <v>0</v>
      </c>
      <c r="D39" s="77">
        <f>('6000-1'!D39+'6000-2'!D39+'6000-3'!D39)</f>
        <v>0</v>
      </c>
      <c r="E39" s="77">
        <f>('6000-1'!E39+'6000-2'!E39+'6000-3'!E39)</f>
        <v>0</v>
      </c>
      <c r="F39" s="77">
        <f>('6000-1'!F39+'6000-2'!F39+'6000-3'!F39)</f>
        <v>0</v>
      </c>
      <c r="G39" s="77">
        <f>('6000-1'!G39+'6000-2'!G39+'6000-3'!G39)</f>
        <v>0</v>
      </c>
      <c r="H39" s="77">
        <f>('6000-1'!H39+'6000-2'!H39+'6000-3'!H39)</f>
        <v>0</v>
      </c>
      <c r="I39" s="77">
        <f>('6000-1'!I39+'6000-2'!I39+'6000-3'!I39)</f>
        <v>1</v>
      </c>
      <c r="J39" s="77">
        <f>('6000-1'!J39+'6000-2'!J39+'6000-3'!J39)</f>
        <v>0</v>
      </c>
      <c r="K39" s="77">
        <f>('6000-1'!K39+'6000-2'!K39+'6000-3'!K39)</f>
        <v>0</v>
      </c>
      <c r="L39" s="77">
        <f>('6000-1'!L39+'6000-2'!L39+'6000-3'!L39)</f>
        <v>0</v>
      </c>
      <c r="M39" s="77">
        <f>('6000-1'!M39+'6000-2'!M39+'6000-3'!M39)</f>
        <v>0</v>
      </c>
      <c r="N39" s="77">
        <f>('6000-1'!N39+'6000-2'!N39+'6000-3'!N39)</f>
        <v>0</v>
      </c>
      <c r="O39" s="77">
        <f>('6000-1'!O39+'6000-2'!O39+'6000-3'!O39)</f>
        <v>0</v>
      </c>
      <c r="P39" s="77">
        <f>('6000-1'!P39+'6000-2'!P39+'6000-3'!P39)</f>
        <v>0</v>
      </c>
      <c r="Q39" s="77">
        <f>('6000-1'!Q39+'6000-2'!Q39+'6000-3'!Q39)</f>
        <v>0</v>
      </c>
      <c r="R39" s="77">
        <f>('6000-1'!R39+'6000-2'!R39+'6000-3'!R39)</f>
        <v>0</v>
      </c>
      <c r="S39" s="77">
        <f>('6000-1'!S39+'6000-2'!S39+'6000-3'!S39)</f>
        <v>0</v>
      </c>
      <c r="T39" s="77">
        <f>('6000-1'!T39+'6000-2'!T39+'6000-3'!T39)</f>
        <v>0</v>
      </c>
      <c r="U39" s="77">
        <f>('6000-1'!U39+'6000-2'!U39+'6000-3'!U39)</f>
        <v>0</v>
      </c>
      <c r="V39" s="77">
        <f>('6000-1'!V39+'6000-2'!V39+'6000-3'!V39)</f>
        <v>0</v>
      </c>
      <c r="W39" s="77">
        <f>('6000-1'!W39+'6000-2'!W39+'6000-3'!W39)</f>
        <v>1</v>
      </c>
      <c r="X39" s="77">
        <f>('6000-1'!X39+'6000-2'!X39+'6000-3'!X39)</f>
        <v>0</v>
      </c>
      <c r="Y39" s="77">
        <f>('6000-1'!Y39+'6000-2'!Y39+'6000-3'!Y39)</f>
        <v>0</v>
      </c>
      <c r="Z39" s="77">
        <f>('6000-1'!Z39+'6000-2'!Z39+'6000-3'!Z39)</f>
        <v>0</v>
      </c>
      <c r="AA39" s="77">
        <f>('6000-1'!AA39+'6000-2'!AA39+'6000-3'!AA39)</f>
        <v>0</v>
      </c>
      <c r="AB39" s="77">
        <f>('6000-1'!AB39+'6000-2'!AB39+'6000-3'!AB39)</f>
        <v>0</v>
      </c>
      <c r="AC39" s="77">
        <f>('6000-1'!AC39+'6000-2'!AC39+'6000-3'!AC39)</f>
        <v>0</v>
      </c>
      <c r="AD39" s="77">
        <f>('6000-1'!AD39+'6000-2'!AD39+'6000-3'!AD39)</f>
        <v>0</v>
      </c>
      <c r="AE39" s="77">
        <f>('6000-1'!AE39+'6000-2'!AE39+'6000-3'!AE39)</f>
        <v>0</v>
      </c>
      <c r="AF39" s="77">
        <f>('6000-1'!AF39+'6000-2'!AF39+'6000-3'!AF39)</f>
        <v>0</v>
      </c>
      <c r="AG39" s="77">
        <f>('6000-1'!AG39+'6000-2'!AG39+'6000-3'!AG39)</f>
        <v>0</v>
      </c>
      <c r="AH39" s="77">
        <f>('6000-1'!AH39+'6000-2'!AH39+'6000-3'!AH39)</f>
        <v>1</v>
      </c>
      <c r="AI39" s="77">
        <f>('6000-1'!AI39+'6000-2'!AI39+'6000-3'!AI39)</f>
        <v>0</v>
      </c>
    </row>
    <row r="40" spans="1:141" s="62" customFormat="1" ht="15">
      <c r="A40" s="37" t="s">
        <v>59</v>
      </c>
      <c r="B40" s="107">
        <f aca="true" t="shared" si="6" ref="B40:V40">SUM(B41:B46)</f>
        <v>2071</v>
      </c>
      <c r="C40" s="107">
        <f t="shared" si="6"/>
        <v>55</v>
      </c>
      <c r="D40" s="107">
        <f t="shared" si="6"/>
        <v>169</v>
      </c>
      <c r="E40" s="107">
        <f t="shared" si="6"/>
        <v>54</v>
      </c>
      <c r="F40" s="107">
        <f t="shared" si="6"/>
        <v>185</v>
      </c>
      <c r="G40" s="107">
        <f t="shared" si="6"/>
        <v>132</v>
      </c>
      <c r="H40" s="107">
        <f t="shared" si="6"/>
        <v>207</v>
      </c>
      <c r="I40" s="107">
        <f t="shared" si="6"/>
        <v>1199</v>
      </c>
      <c r="J40" s="107">
        <f t="shared" si="6"/>
        <v>157</v>
      </c>
      <c r="K40" s="107">
        <f t="shared" si="6"/>
        <v>3261</v>
      </c>
      <c r="L40" s="107">
        <f t="shared" si="6"/>
        <v>21</v>
      </c>
      <c r="M40" s="107">
        <f t="shared" si="6"/>
        <v>102</v>
      </c>
      <c r="N40" s="107">
        <f t="shared" si="6"/>
        <v>32</v>
      </c>
      <c r="O40" s="107">
        <f t="shared" si="6"/>
        <v>142</v>
      </c>
      <c r="P40" s="107">
        <f t="shared" si="6"/>
        <v>220</v>
      </c>
      <c r="Q40" s="107">
        <f t="shared" si="6"/>
        <v>115</v>
      </c>
      <c r="R40" s="107">
        <f t="shared" si="6"/>
        <v>1485</v>
      </c>
      <c r="S40" s="107">
        <f t="shared" si="6"/>
        <v>624</v>
      </c>
      <c r="T40" s="107">
        <f t="shared" si="6"/>
        <v>180</v>
      </c>
      <c r="U40" s="107">
        <f t="shared" si="6"/>
        <v>175</v>
      </c>
      <c r="V40" s="107">
        <f t="shared" si="6"/>
        <v>228</v>
      </c>
      <c r="W40" s="107">
        <f aca="true" t="shared" si="7" ref="W40:AI40">SUM(W41:W46)</f>
        <v>5332</v>
      </c>
      <c r="X40" s="107">
        <f t="shared" si="7"/>
        <v>76</v>
      </c>
      <c r="Y40" s="107">
        <f t="shared" si="7"/>
        <v>271</v>
      </c>
      <c r="Z40" s="107">
        <f t="shared" si="7"/>
        <v>86</v>
      </c>
      <c r="AA40" s="107">
        <f t="shared" si="7"/>
        <v>327</v>
      </c>
      <c r="AB40" s="107">
        <f t="shared" si="7"/>
        <v>352</v>
      </c>
      <c r="AC40" s="107">
        <f t="shared" si="7"/>
        <v>322</v>
      </c>
      <c r="AD40" s="107">
        <f t="shared" si="7"/>
        <v>1485</v>
      </c>
      <c r="AE40" s="107">
        <f t="shared" si="7"/>
        <v>624</v>
      </c>
      <c r="AF40" s="107">
        <f t="shared" si="7"/>
        <v>180</v>
      </c>
      <c r="AG40" s="107">
        <f t="shared" si="7"/>
        <v>175</v>
      </c>
      <c r="AH40" s="107">
        <f t="shared" si="7"/>
        <v>1199</v>
      </c>
      <c r="AI40" s="107">
        <f t="shared" si="7"/>
        <v>385</v>
      </c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</row>
    <row r="41" spans="1:35" ht="15">
      <c r="A41" s="5" t="s">
        <v>81</v>
      </c>
      <c r="B41" s="77">
        <f>('6000-1'!B41+'6000-2'!B41+'6000-3'!B41)</f>
        <v>13</v>
      </c>
      <c r="C41" s="77">
        <f>('6000-1'!C41+'6000-2'!C41+'6000-3'!C41)</f>
        <v>0</v>
      </c>
      <c r="D41" s="77">
        <f>('6000-1'!D41+'6000-2'!D41+'6000-3'!D41)</f>
        <v>3</v>
      </c>
      <c r="E41" s="77">
        <f>('6000-1'!E41+'6000-2'!E41+'6000-3'!E41)</f>
        <v>0</v>
      </c>
      <c r="F41" s="77">
        <f>('6000-1'!F41+'6000-2'!F41+'6000-3'!F41)</f>
        <v>0</v>
      </c>
      <c r="G41" s="77">
        <f>('6000-1'!G41+'6000-2'!G41+'6000-3'!G41)</f>
        <v>1</v>
      </c>
      <c r="H41" s="77">
        <f>('6000-1'!H41+'6000-2'!H41+'6000-3'!H41)</f>
        <v>1</v>
      </c>
      <c r="I41" s="77">
        <f>('6000-1'!I41+'6000-2'!I41+'6000-3'!I41)</f>
        <v>8</v>
      </c>
      <c r="J41" s="77">
        <f>('6000-1'!J41+'6000-2'!J41+'6000-3'!J41)</f>
        <v>0</v>
      </c>
      <c r="K41" s="77">
        <f>('6000-1'!K41+'6000-2'!K41+'6000-3'!K41)</f>
        <v>31</v>
      </c>
      <c r="L41" s="77">
        <f>('6000-1'!L41+'6000-2'!L41+'6000-3'!L41)</f>
        <v>0</v>
      </c>
      <c r="M41" s="77">
        <f>('6000-1'!M41+'6000-2'!M41+'6000-3'!M41)</f>
        <v>1</v>
      </c>
      <c r="N41" s="77">
        <f>('6000-1'!N41+'6000-2'!N41+'6000-3'!N41)</f>
        <v>0</v>
      </c>
      <c r="O41" s="77">
        <f>('6000-1'!O41+'6000-2'!O41+'6000-3'!O41)</f>
        <v>0</v>
      </c>
      <c r="P41" s="77">
        <f>('6000-1'!P41+'6000-2'!P41+'6000-3'!P41)</f>
        <v>0</v>
      </c>
      <c r="Q41" s="77">
        <f>('6000-1'!Q41+'6000-2'!Q41+'6000-3'!Q41)</f>
        <v>0</v>
      </c>
      <c r="R41" s="77">
        <f>('6000-1'!R41+'6000-2'!R41+'6000-3'!R41)</f>
        <v>23</v>
      </c>
      <c r="S41" s="77">
        <f>('6000-1'!S41+'6000-2'!S41+'6000-3'!S41)</f>
        <v>3</v>
      </c>
      <c r="T41" s="77">
        <f>('6000-1'!T41+'6000-2'!T41+'6000-3'!T41)</f>
        <v>1</v>
      </c>
      <c r="U41" s="77">
        <f>('6000-1'!U41+'6000-2'!U41+'6000-3'!U41)</f>
        <v>0</v>
      </c>
      <c r="V41" s="77">
        <f>('6000-1'!V41+'6000-2'!V41+'6000-3'!V41)</f>
        <v>0</v>
      </c>
      <c r="W41" s="77">
        <f>('6000-1'!W41+'6000-2'!W41+'6000-3'!W41)</f>
        <v>44</v>
      </c>
      <c r="X41" s="77">
        <f>('6000-1'!X41+'6000-2'!X41+'6000-3'!X41)</f>
        <v>0</v>
      </c>
      <c r="Y41" s="77">
        <f>('6000-1'!Y41+'6000-2'!Y41+'6000-3'!Y41)</f>
        <v>4</v>
      </c>
      <c r="Z41" s="77">
        <f>('6000-1'!Z41+'6000-2'!Z41+'6000-3'!Z41)</f>
        <v>0</v>
      </c>
      <c r="AA41" s="77">
        <f>('6000-1'!AA41+'6000-2'!AA41+'6000-3'!AA41)</f>
        <v>0</v>
      </c>
      <c r="AB41" s="77">
        <f>('6000-1'!AB41+'6000-2'!AB41+'6000-3'!AB41)</f>
        <v>1</v>
      </c>
      <c r="AC41" s="77">
        <f>('6000-1'!AC41+'6000-2'!AC41+'6000-3'!AC41)</f>
        <v>1</v>
      </c>
      <c r="AD41" s="77">
        <f>('6000-1'!AD41+'6000-2'!AD41+'6000-3'!AD41)</f>
        <v>23</v>
      </c>
      <c r="AE41" s="77">
        <f>('6000-1'!AE41+'6000-2'!AE41+'6000-3'!AE41)</f>
        <v>3</v>
      </c>
      <c r="AF41" s="77">
        <f>('6000-1'!AF41+'6000-2'!AF41+'6000-3'!AF41)</f>
        <v>1</v>
      </c>
      <c r="AG41" s="77">
        <f>('6000-1'!AG41+'6000-2'!AG41+'6000-3'!AG41)</f>
        <v>0</v>
      </c>
      <c r="AH41" s="77">
        <f>('6000-1'!AH41+'6000-2'!AH41+'6000-3'!AH41)</f>
        <v>8</v>
      </c>
      <c r="AI41" s="77">
        <f>('6000-1'!AI41+'6000-2'!AI41+'6000-3'!AI41)</f>
        <v>0</v>
      </c>
    </row>
    <row r="42" spans="1:35" ht="15">
      <c r="A42" s="99" t="s">
        <v>23</v>
      </c>
      <c r="B42" s="77">
        <f>('6000-1'!B42+'6000-2'!B42+'6000-3'!B42)</f>
        <v>70</v>
      </c>
      <c r="C42" s="77">
        <f>('6000-1'!C42+'6000-2'!C42+'6000-3'!C42)</f>
        <v>2</v>
      </c>
      <c r="D42" s="77">
        <f>('6000-1'!D42+'6000-2'!D42+'6000-3'!D42)</f>
        <v>2</v>
      </c>
      <c r="E42" s="77">
        <f>('6000-1'!E42+'6000-2'!E42+'6000-3'!E42)</f>
        <v>1</v>
      </c>
      <c r="F42" s="77">
        <f>('6000-1'!F42+'6000-2'!F42+'6000-3'!F42)</f>
        <v>7</v>
      </c>
      <c r="G42" s="77">
        <f>('6000-1'!G42+'6000-2'!G42+'6000-3'!G42)</f>
        <v>0</v>
      </c>
      <c r="H42" s="77">
        <f>('6000-1'!H42+'6000-2'!H42+'6000-3'!H42)</f>
        <v>3</v>
      </c>
      <c r="I42" s="77">
        <f>('6000-1'!I42+'6000-2'!I42+'6000-3'!I42)</f>
        <v>55</v>
      </c>
      <c r="J42" s="77">
        <f>('6000-1'!J42+'6000-2'!J42+'6000-3'!J42)</f>
        <v>0</v>
      </c>
      <c r="K42" s="77">
        <f>('6000-1'!K42+'6000-2'!K42+'6000-3'!K42)</f>
        <v>64</v>
      </c>
      <c r="L42" s="77">
        <f>('6000-1'!L42+'6000-2'!L42+'6000-3'!L42)</f>
        <v>0</v>
      </c>
      <c r="M42" s="77">
        <f>('6000-1'!M42+'6000-2'!M42+'6000-3'!M42)</f>
        <v>2</v>
      </c>
      <c r="N42" s="77">
        <f>('6000-1'!N42+'6000-2'!N42+'6000-3'!N42)</f>
        <v>3</v>
      </c>
      <c r="O42" s="77">
        <f>('6000-1'!O42+'6000-2'!O42+'6000-3'!O42)</f>
        <v>2</v>
      </c>
      <c r="P42" s="77">
        <f>('6000-1'!P42+'6000-2'!P42+'6000-3'!P42)</f>
        <v>3</v>
      </c>
      <c r="Q42" s="77">
        <f>('6000-1'!Q42+'6000-2'!Q42+'6000-3'!Q42)</f>
        <v>4</v>
      </c>
      <c r="R42" s="77">
        <f>('6000-1'!R42+'6000-2'!R42+'6000-3'!R42)</f>
        <v>33</v>
      </c>
      <c r="S42" s="77">
        <f>('6000-1'!S42+'6000-2'!S42+'6000-3'!S42)</f>
        <v>7</v>
      </c>
      <c r="T42" s="77">
        <f>('6000-1'!T42+'6000-2'!T42+'6000-3'!T42)</f>
        <v>6</v>
      </c>
      <c r="U42" s="77">
        <f>('6000-1'!U42+'6000-2'!U42+'6000-3'!U42)</f>
        <v>1</v>
      </c>
      <c r="V42" s="77">
        <f>('6000-1'!V42+'6000-2'!V42+'6000-3'!V42)</f>
        <v>3</v>
      </c>
      <c r="W42" s="77">
        <f>('6000-1'!W42+'6000-2'!W42+'6000-3'!W42)</f>
        <v>134</v>
      </c>
      <c r="X42" s="77">
        <f>('6000-1'!X42+'6000-2'!X42+'6000-3'!X42)</f>
        <v>2</v>
      </c>
      <c r="Y42" s="77">
        <f>('6000-1'!Y42+'6000-2'!Y42+'6000-3'!Y42)</f>
        <v>4</v>
      </c>
      <c r="Z42" s="77">
        <f>('6000-1'!Z42+'6000-2'!Z42+'6000-3'!Z42)</f>
        <v>4</v>
      </c>
      <c r="AA42" s="77">
        <f>('6000-1'!AA42+'6000-2'!AA42+'6000-3'!AA42)</f>
        <v>9</v>
      </c>
      <c r="AB42" s="77">
        <f>('6000-1'!AB42+'6000-2'!AB42+'6000-3'!AB42)</f>
        <v>3</v>
      </c>
      <c r="AC42" s="77">
        <f>('6000-1'!AC42+'6000-2'!AC42+'6000-3'!AC42)</f>
        <v>7</v>
      </c>
      <c r="AD42" s="77">
        <f>('6000-1'!AD42+'6000-2'!AD42+'6000-3'!AD42)</f>
        <v>33</v>
      </c>
      <c r="AE42" s="77">
        <f>('6000-1'!AE42+'6000-2'!AE42+'6000-3'!AE42)</f>
        <v>7</v>
      </c>
      <c r="AF42" s="77">
        <f>('6000-1'!AF42+'6000-2'!AF42+'6000-3'!AF42)</f>
        <v>6</v>
      </c>
      <c r="AG42" s="77">
        <f>('6000-1'!AG42+'6000-2'!AG42+'6000-3'!AG42)</f>
        <v>1</v>
      </c>
      <c r="AH42" s="77">
        <f>('6000-1'!AH42+'6000-2'!AH42+'6000-3'!AH42)</f>
        <v>55</v>
      </c>
      <c r="AI42" s="77">
        <f>('6000-1'!AI42+'6000-2'!AI42+'6000-3'!AI42)</f>
        <v>3</v>
      </c>
    </row>
    <row r="43" spans="1:35" ht="15">
      <c r="A43" s="5" t="s">
        <v>82</v>
      </c>
      <c r="B43" s="77">
        <f>('6000-1'!B43+'6000-2'!B43+'6000-3'!B43)</f>
        <v>1369</v>
      </c>
      <c r="C43" s="77">
        <f>('6000-1'!C43+'6000-2'!C43+'6000-3'!C43)</f>
        <v>43</v>
      </c>
      <c r="D43" s="77">
        <f>('6000-1'!D43+'6000-2'!D43+'6000-3'!D43)</f>
        <v>111</v>
      </c>
      <c r="E43" s="77">
        <f>('6000-1'!E43+'6000-2'!E43+'6000-3'!E43)</f>
        <v>47</v>
      </c>
      <c r="F43" s="77">
        <f>('6000-1'!F43+'6000-2'!F43+'6000-3'!F43)</f>
        <v>141</v>
      </c>
      <c r="G43" s="77">
        <f>('6000-1'!G43+'6000-2'!G43+'6000-3'!G43)</f>
        <v>96</v>
      </c>
      <c r="H43" s="77">
        <f>('6000-1'!H43+'6000-2'!H43+'6000-3'!H43)</f>
        <v>130</v>
      </c>
      <c r="I43" s="77">
        <f>('6000-1'!I43+'6000-2'!I43+'6000-3'!I43)</f>
        <v>600</v>
      </c>
      <c r="J43" s="77">
        <f>('6000-1'!J43+'6000-2'!J43+'6000-3'!J43)</f>
        <v>125</v>
      </c>
      <c r="K43" s="77">
        <f>('6000-1'!K43+'6000-2'!K43+'6000-3'!K43)</f>
        <v>2283</v>
      </c>
      <c r="L43" s="77">
        <f>('6000-1'!L43+'6000-2'!L43+'6000-3'!L43)</f>
        <v>18</v>
      </c>
      <c r="M43" s="77">
        <f>('6000-1'!M43+'6000-2'!M43+'6000-3'!M43)</f>
        <v>46</v>
      </c>
      <c r="N43" s="77">
        <f>('6000-1'!N43+'6000-2'!N43+'6000-3'!N43)</f>
        <v>27</v>
      </c>
      <c r="O43" s="77">
        <f>('6000-1'!O43+'6000-2'!O43+'6000-3'!O43)</f>
        <v>101</v>
      </c>
      <c r="P43" s="77">
        <f>('6000-1'!P43+'6000-2'!P43+'6000-3'!P43)</f>
        <v>105</v>
      </c>
      <c r="Q43" s="77">
        <f>('6000-1'!Q43+'6000-2'!Q43+'6000-3'!Q43)</f>
        <v>49</v>
      </c>
      <c r="R43" s="77">
        <f>('6000-1'!R43+'6000-2'!R43+'6000-3'!R43)</f>
        <v>871</v>
      </c>
      <c r="S43" s="77">
        <f>('6000-1'!S43+'6000-2'!S43+'6000-3'!S43)</f>
        <v>496</v>
      </c>
      <c r="T43" s="77">
        <f>('6000-1'!T43+'6000-2'!T43+'6000-3'!T43)</f>
        <v>125</v>
      </c>
      <c r="U43" s="77">
        <f>('6000-1'!U43+'6000-2'!U43+'6000-3'!U43)</f>
        <v>160</v>
      </c>
      <c r="V43" s="77">
        <f>('6000-1'!V43+'6000-2'!V43+'6000-3'!V43)</f>
        <v>175</v>
      </c>
      <c r="W43" s="77">
        <f>('6000-1'!W43+'6000-2'!W43+'6000-3'!W43)</f>
        <v>3652</v>
      </c>
      <c r="X43" s="77">
        <f>('6000-1'!X43+'6000-2'!X43+'6000-3'!X43)</f>
        <v>61</v>
      </c>
      <c r="Y43" s="77">
        <f>('6000-1'!Y43+'6000-2'!Y43+'6000-3'!Y43)</f>
        <v>157</v>
      </c>
      <c r="Z43" s="77">
        <f>('6000-1'!Z43+'6000-2'!Z43+'6000-3'!Z43)</f>
        <v>74</v>
      </c>
      <c r="AA43" s="77">
        <f>('6000-1'!AA43+'6000-2'!AA43+'6000-3'!AA43)</f>
        <v>242</v>
      </c>
      <c r="AB43" s="77">
        <f>('6000-1'!AB43+'6000-2'!AB43+'6000-3'!AB43)</f>
        <v>201</v>
      </c>
      <c r="AC43" s="77">
        <f>('6000-1'!AC43+'6000-2'!AC43+'6000-3'!AC43)</f>
        <v>179</v>
      </c>
      <c r="AD43" s="77">
        <f>('6000-1'!AD43+'6000-2'!AD43+'6000-3'!AD43)</f>
        <v>871</v>
      </c>
      <c r="AE43" s="77">
        <f>('6000-1'!AE43+'6000-2'!AE43+'6000-3'!AE43)</f>
        <v>496</v>
      </c>
      <c r="AF43" s="77">
        <f>('6000-1'!AF43+'6000-2'!AF43+'6000-3'!AF43)</f>
        <v>125</v>
      </c>
      <c r="AG43" s="77">
        <f>('6000-1'!AG43+'6000-2'!AG43+'6000-3'!AG43)</f>
        <v>160</v>
      </c>
      <c r="AH43" s="77">
        <f>('6000-1'!AH43+'6000-2'!AH43+'6000-3'!AH43)</f>
        <v>600</v>
      </c>
      <c r="AI43" s="77">
        <f>('6000-1'!AI43+'6000-2'!AI43+'6000-3'!AI43)</f>
        <v>300</v>
      </c>
    </row>
    <row r="44" spans="1:35" ht="15">
      <c r="A44" s="5" t="s">
        <v>24</v>
      </c>
      <c r="B44" s="77">
        <f>('6000-1'!B44+'6000-2'!B44+'6000-3'!B44)</f>
        <v>141</v>
      </c>
      <c r="C44" s="77">
        <f>('6000-1'!C44+'6000-2'!C44+'6000-3'!C44)</f>
        <v>1</v>
      </c>
      <c r="D44" s="77">
        <f>('6000-1'!D44+'6000-2'!D44+'6000-3'!D44)</f>
        <v>12</v>
      </c>
      <c r="E44" s="77">
        <f>('6000-1'!E44+'6000-2'!E44+'6000-3'!E44)</f>
        <v>5</v>
      </c>
      <c r="F44" s="77">
        <f>('6000-1'!F44+'6000-2'!F44+'6000-3'!F44)</f>
        <v>11</v>
      </c>
      <c r="G44" s="77">
        <f>('6000-1'!G44+'6000-2'!G44+'6000-3'!G44)</f>
        <v>5</v>
      </c>
      <c r="H44" s="77">
        <f>('6000-1'!H44+'6000-2'!H44+'6000-3'!H44)</f>
        <v>13</v>
      </c>
      <c r="I44" s="77">
        <f>('6000-1'!I44+'6000-2'!I44+'6000-3'!I44)</f>
        <v>76</v>
      </c>
      <c r="J44" s="77">
        <f>('6000-1'!J44+'6000-2'!J44+'6000-3'!J44)</f>
        <v>4</v>
      </c>
      <c r="K44" s="77">
        <f>('6000-1'!K44+'6000-2'!K44+'6000-3'!K44)</f>
        <v>189</v>
      </c>
      <c r="L44" s="77">
        <f>('6000-1'!L44+'6000-2'!L44+'6000-3'!L44)</f>
        <v>2</v>
      </c>
      <c r="M44" s="77">
        <f>('6000-1'!M44+'6000-2'!M44+'6000-3'!M44)</f>
        <v>4</v>
      </c>
      <c r="N44" s="77">
        <f>('6000-1'!N44+'6000-2'!N44+'6000-3'!N44)</f>
        <v>1</v>
      </c>
      <c r="O44" s="77">
        <f>('6000-1'!O44+'6000-2'!O44+'6000-3'!O44)</f>
        <v>6</v>
      </c>
      <c r="P44" s="77">
        <f>('6000-1'!P44+'6000-2'!P44+'6000-3'!P44)</f>
        <v>1</v>
      </c>
      <c r="Q44" s="77">
        <f>('6000-1'!Q44+'6000-2'!Q44+'6000-3'!Q44)</f>
        <v>5</v>
      </c>
      <c r="R44" s="77">
        <f>('6000-1'!R44+'6000-2'!R44+'6000-3'!R44)</f>
        <v>87</v>
      </c>
      <c r="S44" s="77">
        <f>('6000-1'!S44+'6000-2'!S44+'6000-3'!S44)</f>
        <v>36</v>
      </c>
      <c r="T44" s="77">
        <f>('6000-1'!T44+'6000-2'!T44+'6000-3'!T44)</f>
        <v>16</v>
      </c>
      <c r="U44" s="77">
        <f>('6000-1'!U44+'6000-2'!U44+'6000-3'!U44)</f>
        <v>2</v>
      </c>
      <c r="V44" s="77">
        <f>('6000-1'!V44+'6000-2'!V44+'6000-3'!V44)</f>
        <v>1</v>
      </c>
      <c r="W44" s="77">
        <f>('6000-1'!W44+'6000-2'!W44+'6000-3'!W44)</f>
        <v>330</v>
      </c>
      <c r="X44" s="77">
        <f>('6000-1'!X44+'6000-2'!X44+'6000-3'!X44)</f>
        <v>3</v>
      </c>
      <c r="Y44" s="77">
        <f>('6000-1'!Y44+'6000-2'!Y44+'6000-3'!Y44)</f>
        <v>16</v>
      </c>
      <c r="Z44" s="77">
        <f>('6000-1'!Z44+'6000-2'!Z44+'6000-3'!Z44)</f>
        <v>6</v>
      </c>
      <c r="AA44" s="77">
        <f>('6000-1'!AA44+'6000-2'!AA44+'6000-3'!AA44)</f>
        <v>17</v>
      </c>
      <c r="AB44" s="77">
        <f>('6000-1'!AB44+'6000-2'!AB44+'6000-3'!AB44)</f>
        <v>6</v>
      </c>
      <c r="AC44" s="77">
        <f>('6000-1'!AC44+'6000-2'!AC44+'6000-3'!AC44)</f>
        <v>18</v>
      </c>
      <c r="AD44" s="77">
        <f>('6000-1'!AD44+'6000-2'!AD44+'6000-3'!AD44)</f>
        <v>87</v>
      </c>
      <c r="AE44" s="77">
        <f>('6000-1'!AE44+'6000-2'!AE44+'6000-3'!AE44)</f>
        <v>36</v>
      </c>
      <c r="AF44" s="77">
        <f>('6000-1'!AF44+'6000-2'!AF44+'6000-3'!AF44)</f>
        <v>16</v>
      </c>
      <c r="AG44" s="77">
        <f>('6000-1'!AG44+'6000-2'!AG44+'6000-3'!AG44)</f>
        <v>2</v>
      </c>
      <c r="AH44" s="77">
        <f>('6000-1'!AH44+'6000-2'!AH44+'6000-3'!AH44)</f>
        <v>76</v>
      </c>
      <c r="AI44" s="77">
        <f>('6000-1'!AI44+'6000-2'!AI44+'6000-3'!AI44)</f>
        <v>5</v>
      </c>
    </row>
    <row r="45" spans="1:35" ht="15">
      <c r="A45" s="5" t="s">
        <v>25</v>
      </c>
      <c r="B45" s="77">
        <f>('6000-1'!B45+'6000-2'!B45+'6000-3'!B45)</f>
        <v>119</v>
      </c>
      <c r="C45" s="77">
        <f>('6000-1'!C45+'6000-2'!C45+'6000-3'!C45)</f>
        <v>2</v>
      </c>
      <c r="D45" s="77">
        <f>('6000-1'!D45+'6000-2'!D45+'6000-3'!D45)</f>
        <v>1</v>
      </c>
      <c r="E45" s="77">
        <f>('6000-1'!E45+'6000-2'!E45+'6000-3'!E45)</f>
        <v>1</v>
      </c>
      <c r="F45" s="77">
        <f>('6000-1'!F45+'6000-2'!F45+'6000-3'!F45)</f>
        <v>4</v>
      </c>
      <c r="G45" s="77">
        <f>('6000-1'!G45+'6000-2'!G45+'6000-3'!G45)</f>
        <v>4</v>
      </c>
      <c r="H45" s="77">
        <f>('6000-1'!H45+'6000-2'!H45+'6000-3'!H45)</f>
        <v>11</v>
      </c>
      <c r="I45" s="77">
        <f>('6000-1'!I45+'6000-2'!I45+'6000-3'!I45)</f>
        <v>82</v>
      </c>
      <c r="J45" s="77">
        <f>('6000-1'!J45+'6000-2'!J45+'6000-3'!J45)</f>
        <v>4</v>
      </c>
      <c r="K45" s="77">
        <f>('6000-1'!K45+'6000-2'!K45+'6000-3'!K45)</f>
        <v>151</v>
      </c>
      <c r="L45" s="77">
        <f>('6000-1'!L45+'6000-2'!L45+'6000-3'!L45)</f>
        <v>1</v>
      </c>
      <c r="M45" s="77">
        <f>('6000-1'!M45+'6000-2'!M45+'6000-3'!M45)</f>
        <v>3</v>
      </c>
      <c r="N45" s="77">
        <f>('6000-1'!N45+'6000-2'!N45+'6000-3'!N45)</f>
        <v>1</v>
      </c>
      <c r="O45" s="77">
        <f>('6000-1'!O45+'6000-2'!O45+'6000-3'!O45)</f>
        <v>4</v>
      </c>
      <c r="P45" s="77">
        <f>('6000-1'!P45+'6000-2'!P45+'6000-3'!P45)</f>
        <v>1</v>
      </c>
      <c r="Q45" s="77">
        <f>('6000-1'!Q45+'6000-2'!Q45+'6000-3'!Q45)</f>
        <v>6</v>
      </c>
      <c r="R45" s="77">
        <f>('6000-1'!R45+'6000-2'!R45+'6000-3'!R45)</f>
        <v>79</v>
      </c>
      <c r="S45" s="77">
        <f>('6000-1'!S45+'6000-2'!S45+'6000-3'!S45)</f>
        <v>32</v>
      </c>
      <c r="T45" s="77">
        <f>('6000-1'!T45+'6000-2'!T45+'6000-3'!T45)</f>
        <v>1</v>
      </c>
      <c r="U45" s="77">
        <f>('6000-1'!U45+'6000-2'!U45+'6000-3'!U45)</f>
        <v>2</v>
      </c>
      <c r="V45" s="77">
        <f>('6000-1'!V45+'6000-2'!V45+'6000-3'!V45)</f>
        <v>2</v>
      </c>
      <c r="W45" s="77">
        <f>('6000-1'!W45+'6000-2'!W45+'6000-3'!W45)</f>
        <v>270</v>
      </c>
      <c r="X45" s="77">
        <f>('6000-1'!X45+'6000-2'!X45+'6000-3'!X45)</f>
        <v>3</v>
      </c>
      <c r="Y45" s="77">
        <f>('6000-1'!Y45+'6000-2'!Y45+'6000-3'!Y45)</f>
        <v>4</v>
      </c>
      <c r="Z45" s="77">
        <f>('6000-1'!Z45+'6000-2'!Z45+'6000-3'!Z45)</f>
        <v>2</v>
      </c>
      <c r="AA45" s="77">
        <f>('6000-1'!AA45+'6000-2'!AA45+'6000-3'!AA45)</f>
        <v>8</v>
      </c>
      <c r="AB45" s="77">
        <f>('6000-1'!AB45+'6000-2'!AB45+'6000-3'!AB45)</f>
        <v>5</v>
      </c>
      <c r="AC45" s="77">
        <f>('6000-1'!AC45+'6000-2'!AC45+'6000-3'!AC45)</f>
        <v>17</v>
      </c>
      <c r="AD45" s="77">
        <f>('6000-1'!AD45+'6000-2'!AD45+'6000-3'!AD45)</f>
        <v>79</v>
      </c>
      <c r="AE45" s="77">
        <f>('6000-1'!AE45+'6000-2'!AE45+'6000-3'!AE45)</f>
        <v>32</v>
      </c>
      <c r="AF45" s="77">
        <f>('6000-1'!AF45+'6000-2'!AF45+'6000-3'!AF45)</f>
        <v>1</v>
      </c>
      <c r="AG45" s="77">
        <f>('6000-1'!AG45+'6000-2'!AG45+'6000-3'!AG45)</f>
        <v>2</v>
      </c>
      <c r="AH45" s="77">
        <f>('6000-1'!AH45+'6000-2'!AH45+'6000-3'!AH45)</f>
        <v>82</v>
      </c>
      <c r="AI45" s="77">
        <f>('6000-1'!AI45+'6000-2'!AI45+'6000-3'!AI45)</f>
        <v>6</v>
      </c>
    </row>
    <row r="46" spans="1:35" ht="15">
      <c r="A46" s="99" t="s">
        <v>26</v>
      </c>
      <c r="B46" s="77">
        <f>('6000-1'!B46+'6000-2'!B46+'6000-3'!B46)</f>
        <v>359</v>
      </c>
      <c r="C46" s="77">
        <f>('6000-1'!C46+'6000-2'!C46+'6000-3'!C46)</f>
        <v>7</v>
      </c>
      <c r="D46" s="77">
        <f>('6000-1'!D46+'6000-2'!D46+'6000-3'!D46)</f>
        <v>40</v>
      </c>
      <c r="E46" s="77">
        <f>('6000-1'!E46+'6000-2'!E46+'6000-3'!E46)</f>
        <v>0</v>
      </c>
      <c r="F46" s="77">
        <f>('6000-1'!F46+'6000-2'!F46+'6000-3'!F46)</f>
        <v>22</v>
      </c>
      <c r="G46" s="77">
        <f>('6000-1'!G46+'6000-2'!G46+'6000-3'!G46)</f>
        <v>26</v>
      </c>
      <c r="H46" s="77">
        <f>('6000-1'!H46+'6000-2'!H46+'6000-3'!H46)</f>
        <v>49</v>
      </c>
      <c r="I46" s="77">
        <f>('6000-1'!I46+'6000-2'!I46+'6000-3'!I46)</f>
        <v>378</v>
      </c>
      <c r="J46" s="77">
        <f>('6000-1'!J46+'6000-2'!J46+'6000-3'!J46)</f>
        <v>24</v>
      </c>
      <c r="K46" s="77">
        <f>('6000-1'!K46+'6000-2'!K46+'6000-3'!K46)</f>
        <v>543</v>
      </c>
      <c r="L46" s="77">
        <f>('6000-1'!L46+'6000-2'!L46+'6000-3'!L46)</f>
        <v>0</v>
      </c>
      <c r="M46" s="77">
        <f>('6000-1'!M46+'6000-2'!M46+'6000-3'!M46)</f>
        <v>46</v>
      </c>
      <c r="N46" s="77">
        <f>('6000-1'!N46+'6000-2'!N46+'6000-3'!N46)</f>
        <v>0</v>
      </c>
      <c r="O46" s="77">
        <f>('6000-1'!O46+'6000-2'!O46+'6000-3'!O46)</f>
        <v>29</v>
      </c>
      <c r="P46" s="77">
        <f>('6000-1'!P46+'6000-2'!P46+'6000-3'!P46)</f>
        <v>110</v>
      </c>
      <c r="Q46" s="77">
        <f>('6000-1'!Q46+'6000-2'!Q46+'6000-3'!Q46)</f>
        <v>51</v>
      </c>
      <c r="R46" s="77">
        <f>('6000-1'!R46+'6000-2'!R46+'6000-3'!R46)</f>
        <v>392</v>
      </c>
      <c r="S46" s="77">
        <f>('6000-1'!S46+'6000-2'!S46+'6000-3'!S46)</f>
        <v>50</v>
      </c>
      <c r="T46" s="77">
        <f>('6000-1'!T46+'6000-2'!T46+'6000-3'!T46)</f>
        <v>31</v>
      </c>
      <c r="U46" s="77">
        <f>('6000-1'!U46+'6000-2'!U46+'6000-3'!U46)</f>
        <v>10</v>
      </c>
      <c r="V46" s="77">
        <f>('6000-1'!V46+'6000-2'!V46+'6000-3'!V46)</f>
        <v>47</v>
      </c>
      <c r="W46" s="77">
        <f>('6000-1'!W46+'6000-2'!W46+'6000-3'!W46)</f>
        <v>902</v>
      </c>
      <c r="X46" s="77">
        <f>('6000-1'!X46+'6000-2'!X46+'6000-3'!X46)</f>
        <v>7</v>
      </c>
      <c r="Y46" s="77">
        <f>('6000-1'!Y46+'6000-2'!Y46+'6000-3'!Y46)</f>
        <v>86</v>
      </c>
      <c r="Z46" s="77">
        <f>('6000-1'!Z46+'6000-2'!Z46+'6000-3'!Z46)</f>
        <v>0</v>
      </c>
      <c r="AA46" s="77">
        <f>('6000-1'!AA46+'6000-2'!AA46+'6000-3'!AA46)</f>
        <v>51</v>
      </c>
      <c r="AB46" s="77">
        <f>('6000-1'!AB46+'6000-2'!AB46+'6000-3'!AB46)</f>
        <v>136</v>
      </c>
      <c r="AC46" s="77">
        <f>('6000-1'!AC46+'6000-2'!AC46+'6000-3'!AC46)</f>
        <v>100</v>
      </c>
      <c r="AD46" s="77">
        <f>('6000-1'!AD46+'6000-2'!AD46+'6000-3'!AD46)</f>
        <v>392</v>
      </c>
      <c r="AE46" s="77">
        <f>('6000-1'!AE46+'6000-2'!AE46+'6000-3'!AE46)</f>
        <v>50</v>
      </c>
      <c r="AF46" s="77">
        <f>('6000-1'!AF46+'6000-2'!AF46+'6000-3'!AF46)</f>
        <v>31</v>
      </c>
      <c r="AG46" s="77">
        <f>('6000-1'!AG46+'6000-2'!AG46+'6000-3'!AG46)</f>
        <v>10</v>
      </c>
      <c r="AH46" s="77">
        <f>('6000-1'!AH46+'6000-2'!AH46+'6000-3'!AH46)</f>
        <v>378</v>
      </c>
      <c r="AI46" s="77">
        <f>('6000-1'!AI46+'6000-2'!AI46+'6000-3'!AI46)</f>
        <v>71</v>
      </c>
    </row>
    <row r="47" spans="1:141" s="62" customFormat="1" ht="15">
      <c r="A47" s="37" t="s">
        <v>60</v>
      </c>
      <c r="B47" s="107">
        <f aca="true" t="shared" si="8" ref="B47:V47">SUM(B48:B54)</f>
        <v>965</v>
      </c>
      <c r="C47" s="107">
        <f t="shared" si="8"/>
        <v>52</v>
      </c>
      <c r="D47" s="107">
        <f t="shared" si="8"/>
        <v>265</v>
      </c>
      <c r="E47" s="107">
        <f t="shared" si="8"/>
        <v>42</v>
      </c>
      <c r="F47" s="107">
        <f t="shared" si="8"/>
        <v>180</v>
      </c>
      <c r="G47" s="107">
        <f t="shared" si="8"/>
        <v>40</v>
      </c>
      <c r="H47" s="107">
        <f t="shared" si="8"/>
        <v>107</v>
      </c>
      <c r="I47" s="107">
        <f t="shared" si="8"/>
        <v>1418</v>
      </c>
      <c r="J47" s="107">
        <f t="shared" si="8"/>
        <v>122</v>
      </c>
      <c r="K47" s="107">
        <f t="shared" si="8"/>
        <v>1439</v>
      </c>
      <c r="L47" s="107">
        <f t="shared" si="8"/>
        <v>21</v>
      </c>
      <c r="M47" s="107">
        <f t="shared" si="8"/>
        <v>217</v>
      </c>
      <c r="N47" s="107">
        <f t="shared" si="8"/>
        <v>28</v>
      </c>
      <c r="O47" s="107">
        <f t="shared" si="8"/>
        <v>164</v>
      </c>
      <c r="P47" s="107">
        <f t="shared" si="8"/>
        <v>36</v>
      </c>
      <c r="Q47" s="107">
        <f t="shared" si="8"/>
        <v>98</v>
      </c>
      <c r="R47" s="107">
        <f t="shared" si="8"/>
        <v>2351</v>
      </c>
      <c r="S47" s="107">
        <f t="shared" si="8"/>
        <v>605</v>
      </c>
      <c r="T47" s="107">
        <f t="shared" si="8"/>
        <v>469</v>
      </c>
      <c r="U47" s="107">
        <f t="shared" si="8"/>
        <v>39</v>
      </c>
      <c r="V47" s="107">
        <f t="shared" si="8"/>
        <v>112</v>
      </c>
      <c r="W47" s="107">
        <f aca="true" t="shared" si="9" ref="W47:AI47">SUM(W48:W54)</f>
        <v>2404</v>
      </c>
      <c r="X47" s="107">
        <f t="shared" si="9"/>
        <v>73</v>
      </c>
      <c r="Y47" s="107">
        <f t="shared" si="9"/>
        <v>482</v>
      </c>
      <c r="Z47" s="107">
        <f t="shared" si="9"/>
        <v>70</v>
      </c>
      <c r="AA47" s="107">
        <f t="shared" si="9"/>
        <v>344</v>
      </c>
      <c r="AB47" s="107">
        <f t="shared" si="9"/>
        <v>76</v>
      </c>
      <c r="AC47" s="107">
        <f t="shared" si="9"/>
        <v>205</v>
      </c>
      <c r="AD47" s="107">
        <f t="shared" si="9"/>
        <v>2351</v>
      </c>
      <c r="AE47" s="107">
        <f t="shared" si="9"/>
        <v>605</v>
      </c>
      <c r="AF47" s="107">
        <f t="shared" si="9"/>
        <v>469</v>
      </c>
      <c r="AG47" s="107">
        <f t="shared" si="9"/>
        <v>39</v>
      </c>
      <c r="AH47" s="107">
        <f t="shared" si="9"/>
        <v>1418</v>
      </c>
      <c r="AI47" s="107">
        <f t="shared" si="9"/>
        <v>234</v>
      </c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</row>
    <row r="48" spans="1:35" ht="15">
      <c r="A48" s="5" t="s">
        <v>83</v>
      </c>
      <c r="B48" s="77">
        <f>('6000-1'!B48+'6000-2'!B48+'6000-3'!B48)</f>
        <v>496</v>
      </c>
      <c r="C48" s="77">
        <f>('6000-1'!C48+'6000-2'!C48+'6000-3'!C48)</f>
        <v>0</v>
      </c>
      <c r="D48" s="77">
        <f>('6000-1'!D48+'6000-2'!D48+'6000-3'!D48)</f>
        <v>181</v>
      </c>
      <c r="E48" s="77">
        <f>('6000-1'!E48+'6000-2'!E48+'6000-3'!E48)</f>
        <v>0</v>
      </c>
      <c r="F48" s="77">
        <f>('6000-1'!F48+'6000-2'!F48+'6000-3'!F48)</f>
        <v>108</v>
      </c>
      <c r="G48" s="77">
        <f>('6000-1'!G48+'6000-2'!G48+'6000-3'!G48)</f>
        <v>0</v>
      </c>
      <c r="H48" s="77">
        <f>('6000-1'!H48+'6000-2'!H48+'6000-3'!H48)</f>
        <v>0</v>
      </c>
      <c r="I48" s="77">
        <f>('6000-1'!I48+'6000-2'!I48+'6000-3'!I48)</f>
        <v>826</v>
      </c>
      <c r="J48" s="77">
        <f>('6000-1'!J48+'6000-2'!J48+'6000-3'!J48)</f>
        <v>106</v>
      </c>
      <c r="K48" s="77">
        <f>('6000-1'!K48+'6000-2'!K48+'6000-3'!K48)</f>
        <v>422</v>
      </c>
      <c r="L48" s="77">
        <f>('6000-1'!L48+'6000-2'!L48+'6000-3'!L48)</f>
        <v>0</v>
      </c>
      <c r="M48" s="77">
        <f>('6000-1'!M48+'6000-2'!M48+'6000-3'!M48)</f>
        <v>160</v>
      </c>
      <c r="N48" s="77">
        <f>('6000-1'!N48+'6000-2'!N48+'6000-3'!N48)</f>
        <v>0</v>
      </c>
      <c r="O48" s="77">
        <f>('6000-1'!O48+'6000-2'!O48+'6000-3'!O48)</f>
        <v>93</v>
      </c>
      <c r="P48" s="77">
        <f>('6000-1'!P48+'6000-2'!P48+'6000-3'!P48)</f>
        <v>0</v>
      </c>
      <c r="Q48" s="77">
        <f>('6000-1'!Q48+'6000-2'!Q48+'6000-3'!Q48)</f>
        <v>0</v>
      </c>
      <c r="R48" s="77">
        <f>('6000-1'!R48+'6000-2'!R48+'6000-3'!R48)</f>
        <v>1039</v>
      </c>
      <c r="S48" s="77">
        <f>('6000-1'!S48+'6000-2'!S48+'6000-3'!S48)</f>
        <v>299</v>
      </c>
      <c r="T48" s="77">
        <f>('6000-1'!T48+'6000-2'!T48+'6000-3'!T48)</f>
        <v>325</v>
      </c>
      <c r="U48" s="77">
        <f>('6000-1'!U48+'6000-2'!U48+'6000-3'!U48)</f>
        <v>0</v>
      </c>
      <c r="V48" s="77">
        <f>('6000-1'!V48+'6000-2'!V48+'6000-3'!V48)</f>
        <v>97</v>
      </c>
      <c r="W48" s="77">
        <f>('6000-1'!W48+'6000-2'!W48+'6000-3'!W48)</f>
        <v>918</v>
      </c>
      <c r="X48" s="77">
        <f>('6000-1'!X48+'6000-2'!X48+'6000-3'!X48)</f>
        <v>0</v>
      </c>
      <c r="Y48" s="77">
        <f>('6000-1'!Y48+'6000-2'!Y48+'6000-3'!Y48)</f>
        <v>341</v>
      </c>
      <c r="Z48" s="77">
        <f>('6000-1'!Z48+'6000-2'!Z48+'6000-3'!Z48)</f>
        <v>0</v>
      </c>
      <c r="AA48" s="77">
        <f>('6000-1'!AA48+'6000-2'!AA48+'6000-3'!AA48)</f>
        <v>201</v>
      </c>
      <c r="AB48" s="77">
        <f>('6000-1'!AB48+'6000-2'!AB48+'6000-3'!AB48)</f>
        <v>0</v>
      </c>
      <c r="AC48" s="77">
        <f>('6000-1'!AC48+'6000-2'!AC48+'6000-3'!AC48)</f>
        <v>0</v>
      </c>
      <c r="AD48" s="77">
        <f>('6000-1'!AD48+'6000-2'!AD48+'6000-3'!AD48)</f>
        <v>1039</v>
      </c>
      <c r="AE48" s="77">
        <f>('6000-1'!AE48+'6000-2'!AE48+'6000-3'!AE48)</f>
        <v>299</v>
      </c>
      <c r="AF48" s="77">
        <f>('6000-1'!AF48+'6000-2'!AF48+'6000-3'!AF48)</f>
        <v>325</v>
      </c>
      <c r="AG48" s="77">
        <f>('6000-1'!AG48+'6000-2'!AG48+'6000-3'!AG48)</f>
        <v>0</v>
      </c>
      <c r="AH48" s="77">
        <f>('6000-1'!AH48+'6000-2'!AH48+'6000-3'!AH48)</f>
        <v>826</v>
      </c>
      <c r="AI48" s="77">
        <f>('6000-1'!AI48+'6000-2'!AI48+'6000-3'!AI48)</f>
        <v>203</v>
      </c>
    </row>
    <row r="49" spans="1:35" ht="15">
      <c r="A49" s="5" t="s">
        <v>27</v>
      </c>
      <c r="B49" s="77">
        <f>('6000-1'!B49+'6000-2'!B49+'6000-3'!B49)</f>
        <v>216</v>
      </c>
      <c r="C49" s="77">
        <f>('6000-1'!C49+'6000-2'!C49+'6000-3'!C49)</f>
        <v>6</v>
      </c>
      <c r="D49" s="77">
        <f>('6000-1'!D49+'6000-2'!D49+'6000-3'!D49)</f>
        <v>19</v>
      </c>
      <c r="E49" s="77">
        <f>('6000-1'!E49+'6000-2'!E49+'6000-3'!E49)</f>
        <v>30</v>
      </c>
      <c r="F49" s="77">
        <f>('6000-1'!F49+'6000-2'!F49+'6000-3'!F49)</f>
        <v>32</v>
      </c>
      <c r="G49" s="77">
        <f>('6000-1'!G49+'6000-2'!G49+'6000-3'!G49)</f>
        <v>28</v>
      </c>
      <c r="H49" s="77">
        <f>('6000-1'!H49+'6000-2'!H49+'6000-3'!H49)</f>
        <v>56</v>
      </c>
      <c r="I49" s="77">
        <f>('6000-1'!I49+'6000-2'!I49+'6000-3'!I49)</f>
        <v>47</v>
      </c>
      <c r="J49" s="77">
        <f>('6000-1'!J49+'6000-2'!J49+'6000-3'!J49)</f>
        <v>7</v>
      </c>
      <c r="K49" s="77">
        <f>('6000-1'!K49+'6000-2'!K49+'6000-3'!K49)</f>
        <v>387</v>
      </c>
      <c r="L49" s="77">
        <f>('6000-1'!L49+'6000-2'!L49+'6000-3'!L49)</f>
        <v>3</v>
      </c>
      <c r="M49" s="77">
        <f>('6000-1'!M49+'6000-2'!M49+'6000-3'!M49)</f>
        <v>12</v>
      </c>
      <c r="N49" s="77">
        <f>('6000-1'!N49+'6000-2'!N49+'6000-3'!N49)</f>
        <v>25</v>
      </c>
      <c r="O49" s="77">
        <f>('6000-1'!O49+'6000-2'!O49+'6000-3'!O49)</f>
        <v>45</v>
      </c>
      <c r="P49" s="77">
        <f>('6000-1'!P49+'6000-2'!P49+'6000-3'!P49)</f>
        <v>33</v>
      </c>
      <c r="Q49" s="77">
        <f>('6000-1'!Q49+'6000-2'!Q49+'6000-3'!Q49)</f>
        <v>47</v>
      </c>
      <c r="R49" s="77">
        <f>('6000-1'!R49+'6000-2'!R49+'6000-3'!R49)</f>
        <v>108</v>
      </c>
      <c r="S49" s="77">
        <f>('6000-1'!S49+'6000-2'!S49+'6000-3'!S49)</f>
        <v>58</v>
      </c>
      <c r="T49" s="77">
        <f>('6000-1'!T49+'6000-2'!T49+'6000-3'!T49)</f>
        <v>45</v>
      </c>
      <c r="U49" s="77">
        <f>('6000-1'!U49+'6000-2'!U49+'6000-3'!U49)</f>
        <v>19</v>
      </c>
      <c r="V49" s="77">
        <f>('6000-1'!V49+'6000-2'!V49+'6000-3'!V49)</f>
        <v>0</v>
      </c>
      <c r="W49" s="77">
        <f>('6000-1'!W49+'6000-2'!W49+'6000-3'!W49)</f>
        <v>603</v>
      </c>
      <c r="X49" s="77">
        <f>('6000-1'!X49+'6000-2'!X49+'6000-3'!X49)</f>
        <v>9</v>
      </c>
      <c r="Y49" s="77">
        <f>('6000-1'!Y49+'6000-2'!Y49+'6000-3'!Y49)</f>
        <v>31</v>
      </c>
      <c r="Z49" s="77">
        <f>('6000-1'!Z49+'6000-2'!Z49+'6000-3'!Z49)</f>
        <v>55</v>
      </c>
      <c r="AA49" s="77">
        <f>('6000-1'!AA49+'6000-2'!AA49+'6000-3'!AA49)</f>
        <v>77</v>
      </c>
      <c r="AB49" s="77">
        <f>('6000-1'!AB49+'6000-2'!AB49+'6000-3'!AB49)</f>
        <v>61</v>
      </c>
      <c r="AC49" s="77">
        <f>('6000-1'!AC49+'6000-2'!AC49+'6000-3'!AC49)</f>
        <v>103</v>
      </c>
      <c r="AD49" s="77">
        <f>('6000-1'!AD49+'6000-2'!AD49+'6000-3'!AD49)</f>
        <v>108</v>
      </c>
      <c r="AE49" s="77">
        <f>('6000-1'!AE49+'6000-2'!AE49+'6000-3'!AE49)</f>
        <v>58</v>
      </c>
      <c r="AF49" s="77">
        <f>('6000-1'!AF49+'6000-2'!AF49+'6000-3'!AF49)</f>
        <v>45</v>
      </c>
      <c r="AG49" s="77">
        <f>('6000-1'!AG49+'6000-2'!AG49+'6000-3'!AG49)</f>
        <v>19</v>
      </c>
      <c r="AH49" s="77">
        <f>('6000-1'!AH49+'6000-2'!AH49+'6000-3'!AH49)</f>
        <v>47</v>
      </c>
      <c r="AI49" s="77">
        <f>('6000-1'!AI49+'6000-2'!AI49+'6000-3'!AI49)</f>
        <v>7</v>
      </c>
    </row>
    <row r="50" spans="1:35" ht="15">
      <c r="A50" s="5" t="s">
        <v>84</v>
      </c>
      <c r="B50" s="77">
        <f>('6000-1'!B50+'6000-2'!B50+'6000-3'!B50)</f>
        <v>87</v>
      </c>
      <c r="C50" s="77">
        <f>('6000-1'!C50+'6000-2'!C50+'6000-3'!C50)</f>
        <v>0</v>
      </c>
      <c r="D50" s="77">
        <f>('6000-1'!D50+'6000-2'!D50+'6000-3'!D50)</f>
        <v>5</v>
      </c>
      <c r="E50" s="77">
        <f>('6000-1'!E50+'6000-2'!E50+'6000-3'!E50)</f>
        <v>2</v>
      </c>
      <c r="F50" s="77">
        <f>('6000-1'!F50+'6000-2'!F50+'6000-3'!F50)</f>
        <v>5</v>
      </c>
      <c r="G50" s="77">
        <f>('6000-1'!G50+'6000-2'!G50+'6000-3'!G50)</f>
        <v>3</v>
      </c>
      <c r="H50" s="77">
        <f>('6000-1'!H50+'6000-2'!H50+'6000-3'!H50)</f>
        <v>9</v>
      </c>
      <c r="I50" s="77">
        <f>('6000-1'!I50+'6000-2'!I50+'6000-3'!I50)</f>
        <v>57</v>
      </c>
      <c r="J50" s="77">
        <f>('6000-1'!J50+'6000-2'!J50+'6000-3'!J50)</f>
        <v>2</v>
      </c>
      <c r="K50" s="77">
        <f>('6000-1'!K50+'6000-2'!K50+'6000-3'!K50)</f>
        <v>155</v>
      </c>
      <c r="L50" s="77">
        <f>('6000-1'!L50+'6000-2'!L50+'6000-3'!L50)</f>
        <v>0</v>
      </c>
      <c r="M50" s="77">
        <f>('6000-1'!M50+'6000-2'!M50+'6000-3'!M50)</f>
        <v>3</v>
      </c>
      <c r="N50" s="77">
        <f>('6000-1'!N50+'6000-2'!N50+'6000-3'!N50)</f>
        <v>0</v>
      </c>
      <c r="O50" s="77">
        <f>('6000-1'!O50+'6000-2'!O50+'6000-3'!O50)</f>
        <v>2</v>
      </c>
      <c r="P50" s="77">
        <f>('6000-1'!P50+'6000-2'!P50+'6000-3'!P50)</f>
        <v>0</v>
      </c>
      <c r="Q50" s="77">
        <f>('6000-1'!Q50+'6000-2'!Q50+'6000-3'!Q50)</f>
        <v>4</v>
      </c>
      <c r="R50" s="77">
        <f>('6000-1'!R50+'6000-2'!R50+'6000-3'!R50)</f>
        <v>124</v>
      </c>
      <c r="S50" s="77">
        <f>('6000-1'!S50+'6000-2'!S50+'6000-3'!S50)</f>
        <v>11</v>
      </c>
      <c r="T50" s="77">
        <f>('6000-1'!T50+'6000-2'!T50+'6000-3'!T50)</f>
        <v>3</v>
      </c>
      <c r="U50" s="77">
        <f>('6000-1'!U50+'6000-2'!U50+'6000-3'!U50)</f>
        <v>1</v>
      </c>
      <c r="V50" s="77">
        <f>('6000-1'!V50+'6000-2'!V50+'6000-3'!V50)</f>
        <v>1</v>
      </c>
      <c r="W50" s="77">
        <f>('6000-1'!W50+'6000-2'!W50+'6000-3'!W50)</f>
        <v>242</v>
      </c>
      <c r="X50" s="77">
        <f>('6000-1'!X50+'6000-2'!X50+'6000-3'!X50)</f>
        <v>0</v>
      </c>
      <c r="Y50" s="77">
        <f>('6000-1'!Y50+'6000-2'!Y50+'6000-3'!Y50)</f>
        <v>8</v>
      </c>
      <c r="Z50" s="77">
        <f>('6000-1'!Z50+'6000-2'!Z50+'6000-3'!Z50)</f>
        <v>2</v>
      </c>
      <c r="AA50" s="77">
        <f>('6000-1'!AA50+'6000-2'!AA50+'6000-3'!AA50)</f>
        <v>7</v>
      </c>
      <c r="AB50" s="77">
        <f>('6000-1'!AB50+'6000-2'!AB50+'6000-3'!AB50)</f>
        <v>3</v>
      </c>
      <c r="AC50" s="77">
        <f>('6000-1'!AC50+'6000-2'!AC50+'6000-3'!AC50)</f>
        <v>13</v>
      </c>
      <c r="AD50" s="77">
        <f>('6000-1'!AD50+'6000-2'!AD50+'6000-3'!AD50)</f>
        <v>124</v>
      </c>
      <c r="AE50" s="77">
        <f>('6000-1'!AE50+'6000-2'!AE50+'6000-3'!AE50)</f>
        <v>11</v>
      </c>
      <c r="AF50" s="77">
        <f>('6000-1'!AF50+'6000-2'!AF50+'6000-3'!AF50)</f>
        <v>3</v>
      </c>
      <c r="AG50" s="77">
        <f>('6000-1'!AG50+'6000-2'!AG50+'6000-3'!AG50)</f>
        <v>1</v>
      </c>
      <c r="AH50" s="77">
        <f>('6000-1'!AH50+'6000-2'!AH50+'6000-3'!AH50)</f>
        <v>57</v>
      </c>
      <c r="AI50" s="77">
        <f>('6000-1'!AI50+'6000-2'!AI50+'6000-3'!AI50)</f>
        <v>3</v>
      </c>
    </row>
    <row r="51" spans="1:35" ht="15">
      <c r="A51" s="5" t="s">
        <v>85</v>
      </c>
      <c r="B51" s="77">
        <f>('6000-1'!B51+'6000-2'!B51+'6000-3'!B51)</f>
        <v>1</v>
      </c>
      <c r="C51" s="77">
        <f>('6000-1'!C51+'6000-2'!C51+'6000-3'!C51)</f>
        <v>1</v>
      </c>
      <c r="D51" s="77">
        <f>('6000-1'!D51+'6000-2'!D51+'6000-3'!D51)</f>
        <v>3</v>
      </c>
      <c r="E51" s="77">
        <f>('6000-1'!E51+'6000-2'!E51+'6000-3'!E51)</f>
        <v>0</v>
      </c>
      <c r="F51" s="77">
        <f>('6000-1'!F51+'6000-2'!F51+'6000-3'!F51)</f>
        <v>0</v>
      </c>
      <c r="G51" s="77">
        <f>('6000-1'!G51+'6000-2'!G51+'6000-3'!G51)</f>
        <v>3</v>
      </c>
      <c r="H51" s="77">
        <f>('6000-1'!H51+'6000-2'!H51+'6000-3'!H51)</f>
        <v>2</v>
      </c>
      <c r="I51" s="77">
        <f>('6000-1'!I51+'6000-2'!I51+'6000-3'!I51)</f>
        <v>150</v>
      </c>
      <c r="J51" s="77">
        <f>('6000-1'!J51+'6000-2'!J51+'6000-3'!J51)</f>
        <v>1</v>
      </c>
      <c r="K51" s="77">
        <f>('6000-1'!K51+'6000-2'!K51+'6000-3'!K51)</f>
        <v>6</v>
      </c>
      <c r="L51" s="77">
        <f>('6000-1'!L51+'6000-2'!L51+'6000-3'!L51)</f>
        <v>0</v>
      </c>
      <c r="M51" s="77">
        <f>('6000-1'!M51+'6000-2'!M51+'6000-3'!M51)</f>
        <v>1</v>
      </c>
      <c r="N51" s="77">
        <f>('6000-1'!N51+'6000-2'!N51+'6000-3'!N51)</f>
        <v>0</v>
      </c>
      <c r="O51" s="77">
        <f>('6000-1'!O51+'6000-2'!O51+'6000-3'!O51)</f>
        <v>1</v>
      </c>
      <c r="P51" s="77">
        <f>('6000-1'!P51+'6000-2'!P51+'6000-3'!P51)</f>
        <v>0</v>
      </c>
      <c r="Q51" s="77">
        <f>('6000-1'!Q51+'6000-2'!Q51+'6000-3'!Q51)</f>
        <v>1</v>
      </c>
      <c r="R51" s="77">
        <f>('6000-1'!R51+'6000-2'!R51+'6000-3'!R51)</f>
        <v>119</v>
      </c>
      <c r="S51" s="77">
        <f>('6000-1'!S51+'6000-2'!S51+'6000-3'!S51)</f>
        <v>63</v>
      </c>
      <c r="T51" s="77">
        <f>('6000-1'!T51+'6000-2'!T51+'6000-3'!T51)</f>
        <v>33</v>
      </c>
      <c r="U51" s="77">
        <f>('6000-1'!U51+'6000-2'!U51+'6000-3'!U51)</f>
        <v>2</v>
      </c>
      <c r="V51" s="77">
        <f>('6000-1'!V51+'6000-2'!V51+'6000-3'!V51)</f>
        <v>10</v>
      </c>
      <c r="W51" s="77">
        <f>('6000-1'!W51+'6000-2'!W51+'6000-3'!W51)</f>
        <v>7</v>
      </c>
      <c r="X51" s="77">
        <f>('6000-1'!X51+'6000-2'!X51+'6000-3'!X51)</f>
        <v>1</v>
      </c>
      <c r="Y51" s="77">
        <f>('6000-1'!Y51+'6000-2'!Y51+'6000-3'!Y51)</f>
        <v>4</v>
      </c>
      <c r="Z51" s="77">
        <f>('6000-1'!Z51+'6000-2'!Z51+'6000-3'!Z51)</f>
        <v>0</v>
      </c>
      <c r="AA51" s="77">
        <f>('6000-1'!AA51+'6000-2'!AA51+'6000-3'!AA51)</f>
        <v>1</v>
      </c>
      <c r="AB51" s="77">
        <f>('6000-1'!AB51+'6000-2'!AB51+'6000-3'!AB51)</f>
        <v>3</v>
      </c>
      <c r="AC51" s="77">
        <f>('6000-1'!AC51+'6000-2'!AC51+'6000-3'!AC51)</f>
        <v>3</v>
      </c>
      <c r="AD51" s="77">
        <f>('6000-1'!AD51+'6000-2'!AD51+'6000-3'!AD51)</f>
        <v>119</v>
      </c>
      <c r="AE51" s="77">
        <f>('6000-1'!AE51+'6000-2'!AE51+'6000-3'!AE51)</f>
        <v>63</v>
      </c>
      <c r="AF51" s="77">
        <f>('6000-1'!AF51+'6000-2'!AF51+'6000-3'!AF51)</f>
        <v>33</v>
      </c>
      <c r="AG51" s="77">
        <f>('6000-1'!AG51+'6000-2'!AG51+'6000-3'!AG51)</f>
        <v>2</v>
      </c>
      <c r="AH51" s="77">
        <f>('6000-1'!AH51+'6000-2'!AH51+'6000-3'!AH51)</f>
        <v>150</v>
      </c>
      <c r="AI51" s="77">
        <f>('6000-1'!AI51+'6000-2'!AI51+'6000-3'!AI51)</f>
        <v>11</v>
      </c>
    </row>
    <row r="52" spans="1:35" ht="15">
      <c r="A52" s="99" t="s">
        <v>86</v>
      </c>
      <c r="B52" s="77">
        <f>('6000-1'!B52+'6000-2'!B52+'6000-3'!B52)</f>
        <v>13</v>
      </c>
      <c r="C52" s="77">
        <f>('6000-1'!C52+'6000-2'!C52+'6000-3'!C52)</f>
        <v>0</v>
      </c>
      <c r="D52" s="77">
        <f>('6000-1'!D52+'6000-2'!D52+'6000-3'!D52)</f>
        <v>0</v>
      </c>
      <c r="E52" s="77">
        <f>('6000-1'!E52+'6000-2'!E52+'6000-3'!E52)</f>
        <v>0</v>
      </c>
      <c r="F52" s="77">
        <f>('6000-1'!F52+'6000-2'!F52+'6000-3'!F52)</f>
        <v>3</v>
      </c>
      <c r="G52" s="77">
        <f>('6000-1'!G52+'6000-2'!G52+'6000-3'!G52)</f>
        <v>0</v>
      </c>
      <c r="H52" s="77">
        <f>('6000-1'!H52+'6000-2'!H52+'6000-3'!H52)</f>
        <v>1</v>
      </c>
      <c r="I52" s="77">
        <f>('6000-1'!I52+'6000-2'!I52+'6000-3'!I52)</f>
        <v>8</v>
      </c>
      <c r="J52" s="77">
        <f>('6000-1'!J52+'6000-2'!J52+'6000-3'!J52)</f>
        <v>1</v>
      </c>
      <c r="K52" s="77">
        <f>('6000-1'!K52+'6000-2'!K52+'6000-3'!K52)</f>
        <v>9</v>
      </c>
      <c r="L52" s="77">
        <f>('6000-1'!L52+'6000-2'!L52+'6000-3'!L52)</f>
        <v>0</v>
      </c>
      <c r="M52" s="77">
        <f>('6000-1'!M52+'6000-2'!M52+'6000-3'!M52)</f>
        <v>0</v>
      </c>
      <c r="N52" s="77">
        <f>('6000-1'!N52+'6000-2'!N52+'6000-3'!N52)</f>
        <v>0</v>
      </c>
      <c r="O52" s="77">
        <f>('6000-1'!O52+'6000-2'!O52+'6000-3'!O52)</f>
        <v>0</v>
      </c>
      <c r="P52" s="77">
        <f>('6000-1'!P52+'6000-2'!P52+'6000-3'!P52)</f>
        <v>0</v>
      </c>
      <c r="Q52" s="77">
        <f>('6000-1'!Q52+'6000-2'!Q52+'6000-3'!Q52)</f>
        <v>0</v>
      </c>
      <c r="R52" s="77">
        <f>('6000-1'!R52+'6000-2'!R52+'6000-3'!R52)</f>
        <v>7</v>
      </c>
      <c r="S52" s="77">
        <f>('6000-1'!S52+'6000-2'!S52+'6000-3'!S52)</f>
        <v>1</v>
      </c>
      <c r="T52" s="77">
        <f>('6000-1'!T52+'6000-2'!T52+'6000-3'!T52)</f>
        <v>0</v>
      </c>
      <c r="U52" s="77">
        <f>('6000-1'!U52+'6000-2'!U52+'6000-3'!U52)</f>
        <v>1</v>
      </c>
      <c r="V52" s="77">
        <f>('6000-1'!V52+'6000-2'!V52+'6000-3'!V52)</f>
        <v>0</v>
      </c>
      <c r="W52" s="77">
        <f>('6000-1'!W52+'6000-2'!W52+'6000-3'!W52)</f>
        <v>22</v>
      </c>
      <c r="X52" s="77">
        <f>('6000-1'!X52+'6000-2'!X52+'6000-3'!X52)</f>
        <v>0</v>
      </c>
      <c r="Y52" s="77">
        <f>('6000-1'!Y52+'6000-2'!Y52+'6000-3'!Y52)</f>
        <v>0</v>
      </c>
      <c r="Z52" s="77">
        <f>('6000-1'!Z52+'6000-2'!Z52+'6000-3'!Z52)</f>
        <v>0</v>
      </c>
      <c r="AA52" s="77">
        <f>('6000-1'!AA52+'6000-2'!AA52+'6000-3'!AA52)</f>
        <v>3</v>
      </c>
      <c r="AB52" s="77">
        <f>('6000-1'!AB52+'6000-2'!AB52+'6000-3'!AB52)</f>
        <v>0</v>
      </c>
      <c r="AC52" s="77">
        <f>('6000-1'!AC52+'6000-2'!AC52+'6000-3'!AC52)</f>
        <v>1</v>
      </c>
      <c r="AD52" s="77">
        <f>('6000-1'!AD52+'6000-2'!AD52+'6000-3'!AD52)</f>
        <v>7</v>
      </c>
      <c r="AE52" s="77">
        <f>('6000-1'!AE52+'6000-2'!AE52+'6000-3'!AE52)</f>
        <v>1</v>
      </c>
      <c r="AF52" s="77">
        <f>('6000-1'!AF52+'6000-2'!AF52+'6000-3'!AF52)</f>
        <v>0</v>
      </c>
      <c r="AG52" s="77">
        <f>('6000-1'!AG52+'6000-2'!AG52+'6000-3'!AG52)</f>
        <v>1</v>
      </c>
      <c r="AH52" s="77">
        <f>('6000-1'!AH52+'6000-2'!AH52+'6000-3'!AH52)</f>
        <v>8</v>
      </c>
      <c r="AI52" s="77">
        <f>('6000-1'!AI52+'6000-2'!AI52+'6000-3'!AI52)</f>
        <v>1</v>
      </c>
    </row>
    <row r="53" spans="1:35" ht="15">
      <c r="A53" s="99" t="s">
        <v>87</v>
      </c>
      <c r="B53" s="77">
        <f>('6000-1'!B53+'6000-2'!B53+'6000-3'!B53)</f>
        <v>4</v>
      </c>
      <c r="C53" s="77">
        <f>('6000-1'!C53+'6000-2'!C53+'6000-3'!C53)</f>
        <v>0</v>
      </c>
      <c r="D53" s="77">
        <f>('6000-1'!D53+'6000-2'!D53+'6000-3'!D53)</f>
        <v>3</v>
      </c>
      <c r="E53" s="77">
        <f>('6000-1'!E53+'6000-2'!E53+'6000-3'!E53)</f>
        <v>1</v>
      </c>
      <c r="F53" s="77">
        <f>('6000-1'!F53+'6000-2'!F53+'6000-3'!F53)</f>
        <v>0</v>
      </c>
      <c r="G53" s="77">
        <f>('6000-1'!G53+'6000-2'!G53+'6000-3'!G53)</f>
        <v>0</v>
      </c>
      <c r="H53" s="77">
        <f>('6000-1'!H53+'6000-2'!H53+'6000-3'!H53)</f>
        <v>0</v>
      </c>
      <c r="I53" s="77">
        <f>('6000-1'!I53+'6000-2'!I53+'6000-3'!I53)</f>
        <v>0</v>
      </c>
      <c r="J53" s="77">
        <f>('6000-1'!J53+'6000-2'!J53+'6000-3'!J53)</f>
        <v>0</v>
      </c>
      <c r="K53" s="77">
        <f>('6000-1'!K53+'6000-2'!K53+'6000-3'!K53)</f>
        <v>8</v>
      </c>
      <c r="L53" s="77">
        <f>('6000-1'!L53+'6000-2'!L53+'6000-3'!L53)</f>
        <v>0</v>
      </c>
      <c r="M53" s="77">
        <f>('6000-1'!M53+'6000-2'!M53+'6000-3'!M53)</f>
        <v>1</v>
      </c>
      <c r="N53" s="77">
        <f>('6000-1'!N53+'6000-2'!N53+'6000-3'!N53)</f>
        <v>0</v>
      </c>
      <c r="O53" s="77">
        <f>('6000-1'!O53+'6000-2'!O53+'6000-3'!O53)</f>
        <v>0</v>
      </c>
      <c r="P53" s="77">
        <f>('6000-1'!P53+'6000-2'!P53+'6000-3'!P53)</f>
        <v>0</v>
      </c>
      <c r="Q53" s="77">
        <f>('6000-1'!Q53+'6000-2'!Q53+'6000-3'!Q53)</f>
        <v>1</v>
      </c>
      <c r="R53" s="77">
        <f>('6000-1'!R53+'6000-2'!R53+'6000-3'!R53)</f>
        <v>6</v>
      </c>
      <c r="S53" s="77">
        <f>('6000-1'!S53+'6000-2'!S53+'6000-3'!S53)</f>
        <v>0</v>
      </c>
      <c r="T53" s="77">
        <f>('6000-1'!T53+'6000-2'!T53+'6000-3'!T53)</f>
        <v>0</v>
      </c>
      <c r="U53" s="77">
        <f>('6000-1'!U53+'6000-2'!U53+'6000-3'!U53)</f>
        <v>0</v>
      </c>
      <c r="V53" s="77">
        <f>('6000-1'!V53+'6000-2'!V53+'6000-3'!V53)</f>
        <v>0</v>
      </c>
      <c r="W53" s="77">
        <f>('6000-1'!W53+'6000-2'!W53+'6000-3'!W53)</f>
        <v>12</v>
      </c>
      <c r="X53" s="77">
        <f>('6000-1'!X53+'6000-2'!X53+'6000-3'!X53)</f>
        <v>0</v>
      </c>
      <c r="Y53" s="77">
        <f>('6000-1'!Y53+'6000-2'!Y53+'6000-3'!Y53)</f>
        <v>4</v>
      </c>
      <c r="Z53" s="77">
        <f>('6000-1'!Z53+'6000-2'!Z53+'6000-3'!Z53)</f>
        <v>1</v>
      </c>
      <c r="AA53" s="77">
        <f>('6000-1'!AA53+'6000-2'!AA53+'6000-3'!AA53)</f>
        <v>0</v>
      </c>
      <c r="AB53" s="77">
        <f>('6000-1'!AB53+'6000-2'!AB53+'6000-3'!AB53)</f>
        <v>0</v>
      </c>
      <c r="AC53" s="77">
        <f>('6000-1'!AC53+'6000-2'!AC53+'6000-3'!AC53)</f>
        <v>1</v>
      </c>
      <c r="AD53" s="77">
        <f>('6000-1'!AD53+'6000-2'!AD53+'6000-3'!AD53)</f>
        <v>6</v>
      </c>
      <c r="AE53" s="77">
        <f>('6000-1'!AE53+'6000-2'!AE53+'6000-3'!AE53)</f>
        <v>0</v>
      </c>
      <c r="AF53" s="77">
        <f>('6000-1'!AF53+'6000-2'!AF53+'6000-3'!AF53)</f>
        <v>0</v>
      </c>
      <c r="AG53" s="77">
        <f>('6000-1'!AG53+'6000-2'!AG53+'6000-3'!AG53)</f>
        <v>0</v>
      </c>
      <c r="AH53" s="77">
        <f>('6000-1'!AH53+'6000-2'!AH53+'6000-3'!AH53)</f>
        <v>0</v>
      </c>
      <c r="AI53" s="77">
        <f>('6000-1'!AI53+'6000-2'!AI53+'6000-3'!AI53)</f>
        <v>0</v>
      </c>
    </row>
    <row r="54" spans="1:35" ht="15">
      <c r="A54" s="5" t="s">
        <v>28</v>
      </c>
      <c r="B54" s="77">
        <f>('6000-1'!B54+'6000-2'!B54+'6000-3'!B54)</f>
        <v>148</v>
      </c>
      <c r="C54" s="77">
        <f>('6000-1'!C54+'6000-2'!C54+'6000-3'!C54)</f>
        <v>45</v>
      </c>
      <c r="D54" s="77">
        <f>('6000-1'!D54+'6000-2'!D54+'6000-3'!D54)</f>
        <v>54</v>
      </c>
      <c r="E54" s="77">
        <f>('6000-1'!E54+'6000-2'!E54+'6000-3'!E54)</f>
        <v>9</v>
      </c>
      <c r="F54" s="77">
        <f>('6000-1'!F54+'6000-2'!F54+'6000-3'!F54)</f>
        <v>32</v>
      </c>
      <c r="G54" s="77">
        <f>('6000-1'!G54+'6000-2'!G54+'6000-3'!G54)</f>
        <v>6</v>
      </c>
      <c r="H54" s="77">
        <f>('6000-1'!H54+'6000-2'!H54+'6000-3'!H54)</f>
        <v>39</v>
      </c>
      <c r="I54" s="77">
        <f>('6000-1'!I54+'6000-2'!I54+'6000-3'!I54)</f>
        <v>330</v>
      </c>
      <c r="J54" s="77">
        <f>('6000-1'!J54+'6000-2'!J54+'6000-3'!J54)</f>
        <v>5</v>
      </c>
      <c r="K54" s="77">
        <f>('6000-1'!K54+'6000-2'!K54+'6000-3'!K54)</f>
        <v>452</v>
      </c>
      <c r="L54" s="77">
        <f>('6000-1'!L54+'6000-2'!L54+'6000-3'!L54)</f>
        <v>18</v>
      </c>
      <c r="M54" s="77">
        <f>('6000-1'!M54+'6000-2'!M54+'6000-3'!M54)</f>
        <v>40</v>
      </c>
      <c r="N54" s="77">
        <f>('6000-1'!N54+'6000-2'!N54+'6000-3'!N54)</f>
        <v>3</v>
      </c>
      <c r="O54" s="77">
        <f>('6000-1'!O54+'6000-2'!O54+'6000-3'!O54)</f>
        <v>23</v>
      </c>
      <c r="P54" s="77">
        <f>('6000-1'!P54+'6000-2'!P54+'6000-3'!P54)</f>
        <v>3</v>
      </c>
      <c r="Q54" s="77">
        <f>('6000-1'!Q54+'6000-2'!Q54+'6000-3'!Q54)</f>
        <v>45</v>
      </c>
      <c r="R54" s="77">
        <f>('6000-1'!R54+'6000-2'!R54+'6000-3'!R54)</f>
        <v>948</v>
      </c>
      <c r="S54" s="77">
        <f>('6000-1'!S54+'6000-2'!S54+'6000-3'!S54)</f>
        <v>173</v>
      </c>
      <c r="T54" s="77">
        <f>('6000-1'!T54+'6000-2'!T54+'6000-3'!T54)</f>
        <v>63</v>
      </c>
      <c r="U54" s="77">
        <f>('6000-1'!U54+'6000-2'!U54+'6000-3'!U54)</f>
        <v>16</v>
      </c>
      <c r="V54" s="77">
        <f>('6000-1'!V54+'6000-2'!V54+'6000-3'!V54)</f>
        <v>4</v>
      </c>
      <c r="W54" s="77">
        <f>('6000-1'!W54+'6000-2'!W54+'6000-3'!W54)</f>
        <v>600</v>
      </c>
      <c r="X54" s="77">
        <f>('6000-1'!X54+'6000-2'!X54+'6000-3'!X54)</f>
        <v>63</v>
      </c>
      <c r="Y54" s="77">
        <f>('6000-1'!Y54+'6000-2'!Y54+'6000-3'!Y54)</f>
        <v>94</v>
      </c>
      <c r="Z54" s="77">
        <f>('6000-1'!Z54+'6000-2'!Z54+'6000-3'!Z54)</f>
        <v>12</v>
      </c>
      <c r="AA54" s="77">
        <f>('6000-1'!AA54+'6000-2'!AA54+'6000-3'!AA54)</f>
        <v>55</v>
      </c>
      <c r="AB54" s="77">
        <f>('6000-1'!AB54+'6000-2'!AB54+'6000-3'!AB54)</f>
        <v>9</v>
      </c>
      <c r="AC54" s="77">
        <f>('6000-1'!AC54+'6000-2'!AC54+'6000-3'!AC54)</f>
        <v>84</v>
      </c>
      <c r="AD54" s="77">
        <f>('6000-1'!AD54+'6000-2'!AD54+'6000-3'!AD54)</f>
        <v>948</v>
      </c>
      <c r="AE54" s="77">
        <f>('6000-1'!AE54+'6000-2'!AE54+'6000-3'!AE54)</f>
        <v>173</v>
      </c>
      <c r="AF54" s="77">
        <f>('6000-1'!AF54+'6000-2'!AF54+'6000-3'!AF54)</f>
        <v>63</v>
      </c>
      <c r="AG54" s="77">
        <f>('6000-1'!AG54+'6000-2'!AG54+'6000-3'!AG54)</f>
        <v>16</v>
      </c>
      <c r="AH54" s="77">
        <f>('6000-1'!AH54+'6000-2'!AH54+'6000-3'!AH54)</f>
        <v>330</v>
      </c>
      <c r="AI54" s="77">
        <f>('6000-1'!AI54+'6000-2'!AI54+'6000-3'!AI54)</f>
        <v>9</v>
      </c>
    </row>
    <row r="55" spans="1:141" s="62" customFormat="1" ht="15">
      <c r="A55" s="37" t="s">
        <v>61</v>
      </c>
      <c r="B55" s="107">
        <f aca="true" t="shared" si="10" ref="B55:V55">SUM(B56:B69)</f>
        <v>5429</v>
      </c>
      <c r="C55" s="107">
        <f t="shared" si="10"/>
        <v>144</v>
      </c>
      <c r="D55" s="107">
        <f t="shared" si="10"/>
        <v>433</v>
      </c>
      <c r="E55" s="107">
        <f t="shared" si="10"/>
        <v>112</v>
      </c>
      <c r="F55" s="107">
        <f t="shared" si="10"/>
        <v>423</v>
      </c>
      <c r="G55" s="107">
        <f t="shared" si="10"/>
        <v>110</v>
      </c>
      <c r="H55" s="107">
        <f t="shared" si="10"/>
        <v>466</v>
      </c>
      <c r="I55" s="107">
        <f t="shared" si="10"/>
        <v>3538</v>
      </c>
      <c r="J55" s="107">
        <f t="shared" si="10"/>
        <v>224</v>
      </c>
      <c r="K55" s="107">
        <f t="shared" si="10"/>
        <v>7859</v>
      </c>
      <c r="L55" s="107">
        <f t="shared" si="10"/>
        <v>64</v>
      </c>
      <c r="M55" s="107">
        <f t="shared" si="10"/>
        <v>307</v>
      </c>
      <c r="N55" s="107">
        <f t="shared" si="10"/>
        <v>117</v>
      </c>
      <c r="O55" s="107">
        <f t="shared" si="10"/>
        <v>345</v>
      </c>
      <c r="P55" s="107">
        <f t="shared" si="10"/>
        <v>104</v>
      </c>
      <c r="Q55" s="107">
        <f t="shared" si="10"/>
        <v>251</v>
      </c>
      <c r="R55" s="107">
        <f t="shared" si="10"/>
        <v>5065</v>
      </c>
      <c r="S55" s="107">
        <f t="shared" si="10"/>
        <v>700</v>
      </c>
      <c r="T55" s="107">
        <f t="shared" si="10"/>
        <v>333</v>
      </c>
      <c r="U55" s="107">
        <f t="shared" si="10"/>
        <v>181</v>
      </c>
      <c r="V55" s="107">
        <f t="shared" si="10"/>
        <v>164</v>
      </c>
      <c r="W55" s="107">
        <f aca="true" t="shared" si="11" ref="W55:AI55">SUM(W56:W69)</f>
        <v>13288</v>
      </c>
      <c r="X55" s="107">
        <f t="shared" si="11"/>
        <v>208</v>
      </c>
      <c r="Y55" s="107">
        <f t="shared" si="11"/>
        <v>740</v>
      </c>
      <c r="Z55" s="107">
        <f t="shared" si="11"/>
        <v>229</v>
      </c>
      <c r="AA55" s="107">
        <f t="shared" si="11"/>
        <v>768</v>
      </c>
      <c r="AB55" s="107">
        <f t="shared" si="11"/>
        <v>214</v>
      </c>
      <c r="AC55" s="107">
        <f t="shared" si="11"/>
        <v>717</v>
      </c>
      <c r="AD55" s="107">
        <f t="shared" si="11"/>
        <v>5065</v>
      </c>
      <c r="AE55" s="107">
        <f t="shared" si="11"/>
        <v>700</v>
      </c>
      <c r="AF55" s="107">
        <f t="shared" si="11"/>
        <v>333</v>
      </c>
      <c r="AG55" s="107">
        <f t="shared" si="11"/>
        <v>181</v>
      </c>
      <c r="AH55" s="107">
        <f t="shared" si="11"/>
        <v>3538</v>
      </c>
      <c r="AI55" s="107">
        <f t="shared" si="11"/>
        <v>388</v>
      </c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</row>
    <row r="56" spans="1:35" ht="15">
      <c r="A56" s="5" t="s">
        <v>29</v>
      </c>
      <c r="B56" s="77">
        <f>('6000-1'!B56+'6000-2'!B56+'6000-3'!B56)</f>
        <v>576</v>
      </c>
      <c r="C56" s="77">
        <f>('6000-1'!C56+'6000-2'!C56+'6000-3'!C56)</f>
        <v>8</v>
      </c>
      <c r="D56" s="77">
        <f>('6000-1'!D56+'6000-2'!D56+'6000-3'!D56)</f>
        <v>52</v>
      </c>
      <c r="E56" s="77">
        <f>('6000-1'!E56+'6000-2'!E56+'6000-3'!E56)</f>
        <v>2</v>
      </c>
      <c r="F56" s="77">
        <f>('6000-1'!F56+'6000-2'!F56+'6000-3'!F56)</f>
        <v>41</v>
      </c>
      <c r="G56" s="77">
        <f>('6000-1'!G56+'6000-2'!G56+'6000-3'!G56)</f>
        <v>6</v>
      </c>
      <c r="H56" s="77">
        <f>('6000-1'!H56+'6000-2'!H56+'6000-3'!H56)</f>
        <v>57</v>
      </c>
      <c r="I56" s="77">
        <f>('6000-1'!I56+'6000-2'!I56+'6000-3'!I56)</f>
        <v>355</v>
      </c>
      <c r="J56" s="77">
        <f>('6000-1'!J56+'6000-2'!J56+'6000-3'!J56)</f>
        <v>16</v>
      </c>
      <c r="K56" s="77">
        <f>('6000-1'!K56+'6000-2'!K56+'6000-3'!K56)</f>
        <v>950</v>
      </c>
      <c r="L56" s="77">
        <f>('6000-1'!L56+'6000-2'!L56+'6000-3'!L56)</f>
        <v>12</v>
      </c>
      <c r="M56" s="77">
        <f>('6000-1'!M56+'6000-2'!M56+'6000-3'!M56)</f>
        <v>34</v>
      </c>
      <c r="N56" s="77">
        <f>('6000-1'!N56+'6000-2'!N56+'6000-3'!N56)</f>
        <v>6</v>
      </c>
      <c r="O56" s="77">
        <f>('6000-1'!O56+'6000-2'!O56+'6000-3'!O56)</f>
        <v>41</v>
      </c>
      <c r="P56" s="77">
        <f>('6000-1'!P56+'6000-2'!P56+'6000-3'!P56)</f>
        <v>6</v>
      </c>
      <c r="Q56" s="77">
        <f>('6000-1'!Q56+'6000-2'!Q56+'6000-3'!Q56)</f>
        <v>18</v>
      </c>
      <c r="R56" s="77">
        <f>('6000-1'!R56+'6000-2'!R56+'6000-3'!R56)</f>
        <v>673</v>
      </c>
      <c r="S56" s="77">
        <f>('6000-1'!S56+'6000-2'!S56+'6000-3'!S56)</f>
        <v>37</v>
      </c>
      <c r="T56" s="77">
        <f>('6000-1'!T56+'6000-2'!T56+'6000-3'!T56)</f>
        <v>46</v>
      </c>
      <c r="U56" s="77">
        <f>('6000-1'!U56+'6000-2'!U56+'6000-3'!U56)</f>
        <v>12</v>
      </c>
      <c r="V56" s="77">
        <f>('6000-1'!V56+'6000-2'!V56+'6000-3'!V56)</f>
        <v>20</v>
      </c>
      <c r="W56" s="77">
        <f>('6000-1'!W56+'6000-2'!W56+'6000-3'!W56)</f>
        <v>1526</v>
      </c>
      <c r="X56" s="77">
        <f>('6000-1'!X56+'6000-2'!X56+'6000-3'!X56)</f>
        <v>20</v>
      </c>
      <c r="Y56" s="77">
        <f>('6000-1'!Y56+'6000-2'!Y56+'6000-3'!Y56)</f>
        <v>86</v>
      </c>
      <c r="Z56" s="77">
        <f>('6000-1'!Z56+'6000-2'!Z56+'6000-3'!Z56)</f>
        <v>8</v>
      </c>
      <c r="AA56" s="77">
        <f>('6000-1'!AA56+'6000-2'!AA56+'6000-3'!AA56)</f>
        <v>82</v>
      </c>
      <c r="AB56" s="77">
        <f>('6000-1'!AB56+'6000-2'!AB56+'6000-3'!AB56)</f>
        <v>12</v>
      </c>
      <c r="AC56" s="77">
        <f>('6000-1'!AC56+'6000-2'!AC56+'6000-3'!AC56)</f>
        <v>75</v>
      </c>
      <c r="AD56" s="77">
        <f>('6000-1'!AD56+'6000-2'!AD56+'6000-3'!AD56)</f>
        <v>673</v>
      </c>
      <c r="AE56" s="77">
        <f>('6000-1'!AE56+'6000-2'!AE56+'6000-3'!AE56)</f>
        <v>37</v>
      </c>
      <c r="AF56" s="77">
        <f>('6000-1'!AF56+'6000-2'!AF56+'6000-3'!AF56)</f>
        <v>46</v>
      </c>
      <c r="AG56" s="77">
        <f>('6000-1'!AG56+'6000-2'!AG56+'6000-3'!AG56)</f>
        <v>12</v>
      </c>
      <c r="AH56" s="77">
        <f>('6000-1'!AH56+'6000-2'!AH56+'6000-3'!AH56)</f>
        <v>355</v>
      </c>
      <c r="AI56" s="77">
        <f>('6000-1'!AI56+'6000-2'!AI56+'6000-3'!AI56)</f>
        <v>36</v>
      </c>
    </row>
    <row r="57" spans="1:35" ht="15">
      <c r="A57" s="5" t="s">
        <v>30</v>
      </c>
      <c r="B57" s="77">
        <f>('6000-1'!B57+'6000-2'!B57+'6000-3'!B57)</f>
        <v>79</v>
      </c>
      <c r="C57" s="77">
        <f>('6000-1'!C57+'6000-2'!C57+'6000-3'!C57)</f>
        <v>6</v>
      </c>
      <c r="D57" s="77">
        <f>('6000-1'!D57+'6000-2'!D57+'6000-3'!D57)</f>
        <v>7</v>
      </c>
      <c r="E57" s="77">
        <f>('6000-1'!E57+'6000-2'!E57+'6000-3'!E57)</f>
        <v>8</v>
      </c>
      <c r="F57" s="77">
        <f>('6000-1'!F57+'6000-2'!F57+'6000-3'!F57)</f>
        <v>5</v>
      </c>
      <c r="G57" s="77">
        <f>('6000-1'!G57+'6000-2'!G57+'6000-3'!G57)</f>
        <v>0</v>
      </c>
      <c r="H57" s="77">
        <f>('6000-1'!H57+'6000-2'!H57+'6000-3'!H57)</f>
        <v>17</v>
      </c>
      <c r="I57" s="77">
        <f>('6000-1'!I57+'6000-2'!I57+'6000-3'!I57)</f>
        <v>29</v>
      </c>
      <c r="J57" s="77">
        <f>('6000-1'!J57+'6000-2'!J57+'6000-3'!J57)</f>
        <v>3</v>
      </c>
      <c r="K57" s="77">
        <f>('6000-1'!K57+'6000-2'!K57+'6000-3'!K57)</f>
        <v>100</v>
      </c>
      <c r="L57" s="77">
        <f>('6000-1'!L57+'6000-2'!L57+'6000-3'!L57)</f>
        <v>2</v>
      </c>
      <c r="M57" s="77">
        <f>('6000-1'!M57+'6000-2'!M57+'6000-3'!M57)</f>
        <v>4</v>
      </c>
      <c r="N57" s="77">
        <f>('6000-1'!N57+'6000-2'!N57+'6000-3'!N57)</f>
        <v>2</v>
      </c>
      <c r="O57" s="77">
        <f>('6000-1'!O57+'6000-2'!O57+'6000-3'!O57)</f>
        <v>5</v>
      </c>
      <c r="P57" s="77">
        <f>('6000-1'!P57+'6000-2'!P57+'6000-3'!P57)</f>
        <v>6</v>
      </c>
      <c r="Q57" s="77">
        <f>('6000-1'!Q57+'6000-2'!Q57+'6000-3'!Q57)</f>
        <v>4</v>
      </c>
      <c r="R57" s="77">
        <f>('6000-1'!R57+'6000-2'!R57+'6000-3'!R57)</f>
        <v>44</v>
      </c>
      <c r="S57" s="77">
        <f>('6000-1'!S57+'6000-2'!S57+'6000-3'!S57)</f>
        <v>11</v>
      </c>
      <c r="T57" s="77">
        <f>('6000-1'!T57+'6000-2'!T57+'6000-3'!T57)</f>
        <v>10</v>
      </c>
      <c r="U57" s="77">
        <f>('6000-1'!U57+'6000-2'!U57+'6000-3'!U57)</f>
        <v>3</v>
      </c>
      <c r="V57" s="77">
        <f>('6000-1'!V57+'6000-2'!V57+'6000-3'!V57)</f>
        <v>0</v>
      </c>
      <c r="W57" s="77">
        <f>('6000-1'!W57+'6000-2'!W57+'6000-3'!W57)</f>
        <v>179</v>
      </c>
      <c r="X57" s="77">
        <f>('6000-1'!X57+'6000-2'!X57+'6000-3'!X57)</f>
        <v>8</v>
      </c>
      <c r="Y57" s="77">
        <f>('6000-1'!Y57+'6000-2'!Y57+'6000-3'!Y57)</f>
        <v>11</v>
      </c>
      <c r="Z57" s="77">
        <f>('6000-1'!Z57+'6000-2'!Z57+'6000-3'!Z57)</f>
        <v>10</v>
      </c>
      <c r="AA57" s="77">
        <f>('6000-1'!AA57+'6000-2'!AA57+'6000-3'!AA57)</f>
        <v>10</v>
      </c>
      <c r="AB57" s="77">
        <f>('6000-1'!AB57+'6000-2'!AB57+'6000-3'!AB57)</f>
        <v>6</v>
      </c>
      <c r="AC57" s="77">
        <f>('6000-1'!AC57+'6000-2'!AC57+'6000-3'!AC57)</f>
        <v>21</v>
      </c>
      <c r="AD57" s="77">
        <f>('6000-1'!AD57+'6000-2'!AD57+'6000-3'!AD57)</f>
        <v>44</v>
      </c>
      <c r="AE57" s="77">
        <f>('6000-1'!AE57+'6000-2'!AE57+'6000-3'!AE57)</f>
        <v>11</v>
      </c>
      <c r="AF57" s="77">
        <f>('6000-1'!AF57+'6000-2'!AF57+'6000-3'!AF57)</f>
        <v>10</v>
      </c>
      <c r="AG57" s="77">
        <f>('6000-1'!AG57+'6000-2'!AG57+'6000-3'!AG57)</f>
        <v>3</v>
      </c>
      <c r="AH57" s="77">
        <f>('6000-1'!AH57+'6000-2'!AH57+'6000-3'!AH57)</f>
        <v>29</v>
      </c>
      <c r="AI57" s="77">
        <f>('6000-1'!AI57+'6000-2'!AI57+'6000-3'!AI57)</f>
        <v>3</v>
      </c>
    </row>
    <row r="58" spans="1:35" ht="15">
      <c r="A58" s="5" t="s">
        <v>31</v>
      </c>
      <c r="B58" s="77">
        <f>('6000-1'!B58+'6000-2'!B58+'6000-3'!B58)</f>
        <v>0</v>
      </c>
      <c r="C58" s="77">
        <f>('6000-1'!C58+'6000-2'!C58+'6000-3'!C58)</f>
        <v>3</v>
      </c>
      <c r="D58" s="77">
        <f>('6000-1'!D58+'6000-2'!D58+'6000-3'!D58)</f>
        <v>27</v>
      </c>
      <c r="E58" s="77">
        <f>('6000-1'!E58+'6000-2'!E58+'6000-3'!E58)</f>
        <v>7</v>
      </c>
      <c r="F58" s="77">
        <f>('6000-1'!F58+'6000-2'!F58+'6000-3'!F58)</f>
        <v>22</v>
      </c>
      <c r="G58" s="77">
        <f>('6000-1'!G58+'6000-2'!G58+'6000-3'!G58)</f>
        <v>6</v>
      </c>
      <c r="H58" s="77">
        <f>('6000-1'!H58+'6000-2'!H58+'6000-3'!H58)</f>
        <v>38</v>
      </c>
      <c r="I58" s="77">
        <f>('6000-1'!I58+'6000-2'!I58+'6000-3'!I58)</f>
        <v>71</v>
      </c>
      <c r="J58" s="77">
        <f>('6000-1'!J58+'6000-2'!J58+'6000-3'!J58)</f>
        <v>7</v>
      </c>
      <c r="K58" s="77">
        <f>('6000-1'!K58+'6000-2'!K58+'6000-3'!K58)</f>
        <v>0</v>
      </c>
      <c r="L58" s="77">
        <f>('6000-1'!L58+'6000-2'!L58+'6000-3'!L58)</f>
        <v>1</v>
      </c>
      <c r="M58" s="77">
        <f>('6000-1'!M58+'6000-2'!M58+'6000-3'!M58)</f>
        <v>23</v>
      </c>
      <c r="N58" s="77">
        <f>('6000-1'!N58+'6000-2'!N58+'6000-3'!N58)</f>
        <v>3</v>
      </c>
      <c r="O58" s="77">
        <f>('6000-1'!O58+'6000-2'!O58+'6000-3'!O58)</f>
        <v>11</v>
      </c>
      <c r="P58" s="77">
        <f>('6000-1'!P58+'6000-2'!P58+'6000-3'!P58)</f>
        <v>10</v>
      </c>
      <c r="Q58" s="77">
        <f>('6000-1'!Q58+'6000-2'!Q58+'6000-3'!Q58)</f>
        <v>28</v>
      </c>
      <c r="R58" s="77">
        <f>('6000-1'!R58+'6000-2'!R58+'6000-3'!R58)</f>
        <v>261</v>
      </c>
      <c r="S58" s="77">
        <f>('6000-1'!S58+'6000-2'!S58+'6000-3'!S58)</f>
        <v>52</v>
      </c>
      <c r="T58" s="77">
        <f>('6000-1'!T58+'6000-2'!T58+'6000-3'!T58)</f>
        <v>50</v>
      </c>
      <c r="U58" s="77">
        <f>('6000-1'!U58+'6000-2'!U58+'6000-3'!U58)</f>
        <v>16</v>
      </c>
      <c r="V58" s="77">
        <f>('6000-1'!V58+'6000-2'!V58+'6000-3'!V58)</f>
        <v>5</v>
      </c>
      <c r="W58" s="77">
        <f>('6000-1'!W58+'6000-2'!W58+'6000-3'!W58)</f>
        <v>0</v>
      </c>
      <c r="X58" s="77">
        <f>('6000-1'!X58+'6000-2'!X58+'6000-3'!X58)</f>
        <v>4</v>
      </c>
      <c r="Y58" s="77">
        <f>('6000-1'!Y58+'6000-2'!Y58+'6000-3'!Y58)</f>
        <v>50</v>
      </c>
      <c r="Z58" s="77">
        <f>('6000-1'!Z58+'6000-2'!Z58+'6000-3'!Z58)</f>
        <v>10</v>
      </c>
      <c r="AA58" s="77">
        <f>('6000-1'!AA58+'6000-2'!AA58+'6000-3'!AA58)</f>
        <v>33</v>
      </c>
      <c r="AB58" s="77">
        <f>('6000-1'!AB58+'6000-2'!AB58+'6000-3'!AB58)</f>
        <v>16</v>
      </c>
      <c r="AC58" s="77">
        <f>('6000-1'!AC58+'6000-2'!AC58+'6000-3'!AC58)</f>
        <v>66</v>
      </c>
      <c r="AD58" s="77">
        <f>('6000-1'!AD58+'6000-2'!AD58+'6000-3'!AD58)</f>
        <v>261</v>
      </c>
      <c r="AE58" s="77">
        <f>('6000-1'!AE58+'6000-2'!AE58+'6000-3'!AE58)</f>
        <v>52</v>
      </c>
      <c r="AF58" s="77">
        <f>('6000-1'!AF58+'6000-2'!AF58+'6000-3'!AF58)</f>
        <v>50</v>
      </c>
      <c r="AG58" s="77">
        <f>('6000-1'!AG58+'6000-2'!AG58+'6000-3'!AG58)</f>
        <v>16</v>
      </c>
      <c r="AH58" s="77">
        <f>('6000-1'!AH58+'6000-2'!AH58+'6000-3'!AH58)</f>
        <v>71</v>
      </c>
      <c r="AI58" s="77">
        <f>('6000-1'!AI58+'6000-2'!AI58+'6000-3'!AI58)</f>
        <v>12</v>
      </c>
    </row>
    <row r="59" spans="1:35" ht="15">
      <c r="A59" s="5" t="s">
        <v>32</v>
      </c>
      <c r="B59" s="77">
        <f>('6000-1'!B59+'6000-2'!B59+'6000-3'!B59)</f>
        <v>941</v>
      </c>
      <c r="C59" s="77">
        <f>('6000-1'!C59+'6000-2'!C59+'6000-3'!C59)</f>
        <v>10</v>
      </c>
      <c r="D59" s="77">
        <f>('6000-1'!D59+'6000-2'!D59+'6000-3'!D59)</f>
        <v>28</v>
      </c>
      <c r="E59" s="77">
        <f>('6000-1'!E59+'6000-2'!E59+'6000-3'!E59)</f>
        <v>15</v>
      </c>
      <c r="F59" s="77">
        <f>('6000-1'!F59+'6000-2'!F59+'6000-3'!F59)</f>
        <v>57</v>
      </c>
      <c r="G59" s="77">
        <f>('6000-1'!G59+'6000-2'!G59+'6000-3'!G59)</f>
        <v>14</v>
      </c>
      <c r="H59" s="77">
        <f>('6000-1'!H59+'6000-2'!H59+'6000-3'!H59)</f>
        <v>39</v>
      </c>
      <c r="I59" s="77">
        <f>('6000-1'!I59+'6000-2'!I59+'6000-3'!I59)</f>
        <v>740</v>
      </c>
      <c r="J59" s="77">
        <f>('6000-1'!J59+'6000-2'!J59+'6000-3'!J59)</f>
        <v>35</v>
      </c>
      <c r="K59" s="77">
        <f>('6000-1'!K59+'6000-2'!K59+'6000-3'!K59)</f>
        <v>1634</v>
      </c>
      <c r="L59" s="77">
        <f>('6000-1'!L59+'6000-2'!L59+'6000-3'!L59)</f>
        <v>7</v>
      </c>
      <c r="M59" s="77">
        <f>('6000-1'!M59+'6000-2'!M59+'6000-3'!M59)</f>
        <v>32</v>
      </c>
      <c r="N59" s="77">
        <f>('6000-1'!N59+'6000-2'!N59+'6000-3'!N59)</f>
        <v>15</v>
      </c>
      <c r="O59" s="77">
        <f>('6000-1'!O59+'6000-2'!O59+'6000-3'!O59)</f>
        <v>34</v>
      </c>
      <c r="P59" s="77">
        <f>('6000-1'!P59+'6000-2'!P59+'6000-3'!P59)</f>
        <v>8</v>
      </c>
      <c r="Q59" s="77">
        <f>('6000-1'!Q59+'6000-2'!Q59+'6000-3'!Q59)</f>
        <v>20</v>
      </c>
      <c r="R59" s="77">
        <f>('6000-1'!R59+'6000-2'!R59+'6000-3'!R59)</f>
        <v>1278</v>
      </c>
      <c r="S59" s="77">
        <f>('6000-1'!S59+'6000-2'!S59+'6000-3'!S59)</f>
        <v>119</v>
      </c>
      <c r="T59" s="77">
        <f>('6000-1'!T59+'6000-2'!T59+'6000-3'!T59)</f>
        <v>55</v>
      </c>
      <c r="U59" s="77">
        <f>('6000-1'!U59+'6000-2'!U59+'6000-3'!U59)</f>
        <v>27</v>
      </c>
      <c r="V59" s="77">
        <f>('6000-1'!V59+'6000-2'!V59+'6000-3'!V59)</f>
        <v>39</v>
      </c>
      <c r="W59" s="77">
        <f>('6000-1'!W59+'6000-2'!W59+'6000-3'!W59)</f>
        <v>2575</v>
      </c>
      <c r="X59" s="77">
        <f>('6000-1'!X59+'6000-2'!X59+'6000-3'!X59)</f>
        <v>17</v>
      </c>
      <c r="Y59" s="77">
        <f>('6000-1'!Y59+'6000-2'!Y59+'6000-3'!Y59)</f>
        <v>60</v>
      </c>
      <c r="Z59" s="77">
        <f>('6000-1'!Z59+'6000-2'!Z59+'6000-3'!Z59)</f>
        <v>30</v>
      </c>
      <c r="AA59" s="77">
        <f>('6000-1'!AA59+'6000-2'!AA59+'6000-3'!AA59)</f>
        <v>91</v>
      </c>
      <c r="AB59" s="77">
        <f>('6000-1'!AB59+'6000-2'!AB59+'6000-3'!AB59)</f>
        <v>22</v>
      </c>
      <c r="AC59" s="77">
        <f>('6000-1'!AC59+'6000-2'!AC59+'6000-3'!AC59)</f>
        <v>59</v>
      </c>
      <c r="AD59" s="77">
        <f>('6000-1'!AD59+'6000-2'!AD59+'6000-3'!AD59)</f>
        <v>1278</v>
      </c>
      <c r="AE59" s="77">
        <f>('6000-1'!AE59+'6000-2'!AE59+'6000-3'!AE59)</f>
        <v>119</v>
      </c>
      <c r="AF59" s="77">
        <f>('6000-1'!AF59+'6000-2'!AF59+'6000-3'!AF59)</f>
        <v>55</v>
      </c>
      <c r="AG59" s="77">
        <f>('6000-1'!AG59+'6000-2'!AG59+'6000-3'!AG59)</f>
        <v>27</v>
      </c>
      <c r="AH59" s="77">
        <f>('6000-1'!AH59+'6000-2'!AH59+'6000-3'!AH59)</f>
        <v>740</v>
      </c>
      <c r="AI59" s="77">
        <f>('6000-1'!AI59+'6000-2'!AI59+'6000-3'!AI59)</f>
        <v>74</v>
      </c>
    </row>
    <row r="60" spans="1:35" ht="15">
      <c r="A60" s="5" t="s">
        <v>88</v>
      </c>
      <c r="B60" s="77">
        <f>('6000-1'!B60+'6000-2'!B60+'6000-3'!B60)</f>
        <v>327</v>
      </c>
      <c r="C60" s="77">
        <f>('6000-1'!C60+'6000-2'!C60+'6000-3'!C60)</f>
        <v>5</v>
      </c>
      <c r="D60" s="77">
        <f>('6000-1'!D60+'6000-2'!D60+'6000-3'!D60)</f>
        <v>29</v>
      </c>
      <c r="E60" s="77">
        <f>('6000-1'!E60+'6000-2'!E60+'6000-3'!E60)</f>
        <v>14</v>
      </c>
      <c r="F60" s="77">
        <f>('6000-1'!F60+'6000-2'!F60+'6000-3'!F60)</f>
        <v>33</v>
      </c>
      <c r="G60" s="77">
        <f>('6000-1'!G60+'6000-2'!G60+'6000-3'!G60)</f>
        <v>7</v>
      </c>
      <c r="H60" s="77">
        <f>('6000-1'!H60+'6000-2'!H60+'6000-3'!H60)</f>
        <v>23</v>
      </c>
      <c r="I60" s="77">
        <f>('6000-1'!I60+'6000-2'!I60+'6000-3'!I60)</f>
        <v>131</v>
      </c>
      <c r="J60" s="77">
        <f>('6000-1'!J60+'6000-2'!J60+'6000-3'!J60)</f>
        <v>19</v>
      </c>
      <c r="K60" s="77">
        <f>('6000-1'!K60+'6000-2'!K60+'6000-3'!K60)</f>
        <v>404</v>
      </c>
      <c r="L60" s="77">
        <f>('6000-1'!L60+'6000-2'!L60+'6000-3'!L60)</f>
        <v>2</v>
      </c>
      <c r="M60" s="77">
        <f>('6000-1'!M60+'6000-2'!M60+'6000-3'!M60)</f>
        <v>25</v>
      </c>
      <c r="N60" s="77">
        <f>('6000-1'!N60+'6000-2'!N60+'6000-3'!N60)</f>
        <v>23</v>
      </c>
      <c r="O60" s="77">
        <f>('6000-1'!O60+'6000-2'!O60+'6000-3'!O60)</f>
        <v>34</v>
      </c>
      <c r="P60" s="77">
        <f>('6000-1'!P60+'6000-2'!P60+'6000-3'!P60)</f>
        <v>11</v>
      </c>
      <c r="Q60" s="77">
        <f>('6000-1'!Q60+'6000-2'!Q60+'6000-3'!Q60)</f>
        <v>16</v>
      </c>
      <c r="R60" s="77">
        <f>('6000-1'!R60+'6000-2'!R60+'6000-3'!R60)</f>
        <v>114</v>
      </c>
      <c r="S60" s="77">
        <f>('6000-1'!S60+'6000-2'!S60+'6000-3'!S60)</f>
        <v>21</v>
      </c>
      <c r="T60" s="77">
        <f>('6000-1'!T60+'6000-2'!T60+'6000-3'!T60)</f>
        <v>14</v>
      </c>
      <c r="U60" s="77">
        <f>('6000-1'!U60+'6000-2'!U60+'6000-3'!U60)</f>
        <v>18</v>
      </c>
      <c r="V60" s="77">
        <f>('6000-1'!V60+'6000-2'!V60+'6000-3'!V60)</f>
        <v>15</v>
      </c>
      <c r="W60" s="77">
        <f>('6000-1'!W60+'6000-2'!W60+'6000-3'!W60)</f>
        <v>731</v>
      </c>
      <c r="X60" s="77">
        <f>('6000-1'!X60+'6000-2'!X60+'6000-3'!X60)</f>
        <v>7</v>
      </c>
      <c r="Y60" s="77">
        <f>('6000-1'!Y60+'6000-2'!Y60+'6000-3'!Y60)</f>
        <v>54</v>
      </c>
      <c r="Z60" s="77">
        <f>('6000-1'!Z60+'6000-2'!Z60+'6000-3'!Z60)</f>
        <v>37</v>
      </c>
      <c r="AA60" s="77">
        <f>('6000-1'!AA60+'6000-2'!AA60+'6000-3'!AA60)</f>
        <v>67</v>
      </c>
      <c r="AB60" s="77">
        <f>('6000-1'!AB60+'6000-2'!AB60+'6000-3'!AB60)</f>
        <v>18</v>
      </c>
      <c r="AC60" s="77">
        <f>('6000-1'!AC60+'6000-2'!AC60+'6000-3'!AC60)</f>
        <v>39</v>
      </c>
      <c r="AD60" s="77">
        <f>('6000-1'!AD60+'6000-2'!AD60+'6000-3'!AD60)</f>
        <v>114</v>
      </c>
      <c r="AE60" s="77">
        <f>('6000-1'!AE60+'6000-2'!AE60+'6000-3'!AE60)</f>
        <v>21</v>
      </c>
      <c r="AF60" s="77">
        <f>('6000-1'!AF60+'6000-2'!AF60+'6000-3'!AF60)</f>
        <v>14</v>
      </c>
      <c r="AG60" s="77">
        <f>('6000-1'!AG60+'6000-2'!AG60+'6000-3'!AG60)</f>
        <v>18</v>
      </c>
      <c r="AH60" s="77">
        <f>('6000-1'!AH60+'6000-2'!AH60+'6000-3'!AH60)</f>
        <v>131</v>
      </c>
      <c r="AI60" s="77">
        <f>('6000-1'!AI60+'6000-2'!AI60+'6000-3'!AI60)</f>
        <v>34</v>
      </c>
    </row>
    <row r="61" spans="1:35" ht="15">
      <c r="A61" s="99" t="s">
        <v>89</v>
      </c>
      <c r="B61" s="77">
        <f>('6000-1'!B61+'6000-2'!B61+'6000-3'!B61)</f>
        <v>310</v>
      </c>
      <c r="C61" s="77">
        <f>('6000-1'!C61+'6000-2'!C61+'6000-3'!C61)</f>
        <v>14</v>
      </c>
      <c r="D61" s="77">
        <f>('6000-1'!D61+'6000-2'!D61+'6000-3'!D61)</f>
        <v>27</v>
      </c>
      <c r="E61" s="77">
        <f>('6000-1'!E61+'6000-2'!E61+'6000-3'!E61)</f>
        <v>25</v>
      </c>
      <c r="F61" s="77">
        <f>('6000-1'!F61+'6000-2'!F61+'6000-3'!F61)</f>
        <v>33</v>
      </c>
      <c r="G61" s="77">
        <f>('6000-1'!G61+'6000-2'!G61+'6000-3'!G61)</f>
        <v>4</v>
      </c>
      <c r="H61" s="77">
        <f>('6000-1'!H61+'6000-2'!H61+'6000-3'!H61)</f>
        <v>50</v>
      </c>
      <c r="I61" s="77">
        <f>('6000-1'!I61+'6000-2'!I61+'6000-3'!I61)</f>
        <v>90</v>
      </c>
      <c r="J61" s="77">
        <f>('6000-1'!J61+'6000-2'!J61+'6000-3'!J61)</f>
        <v>20</v>
      </c>
      <c r="K61" s="77">
        <f>('6000-1'!K61+'6000-2'!K61+'6000-3'!K61)</f>
        <v>493</v>
      </c>
      <c r="L61" s="77">
        <f>('6000-1'!L61+'6000-2'!L61+'6000-3'!L61)</f>
        <v>2</v>
      </c>
      <c r="M61" s="77">
        <f>('6000-1'!M61+'6000-2'!M61+'6000-3'!M61)</f>
        <v>15</v>
      </c>
      <c r="N61" s="77">
        <f>('6000-1'!N61+'6000-2'!N61+'6000-3'!N61)</f>
        <v>23</v>
      </c>
      <c r="O61" s="77">
        <f>('6000-1'!O61+'6000-2'!O61+'6000-3'!O61)</f>
        <v>26</v>
      </c>
      <c r="P61" s="77">
        <f>('6000-1'!P61+'6000-2'!P61+'6000-3'!P61)</f>
        <v>8</v>
      </c>
      <c r="Q61" s="77">
        <f>('6000-1'!Q61+'6000-2'!Q61+'6000-3'!Q61)</f>
        <v>14</v>
      </c>
      <c r="R61" s="77">
        <f>('6000-1'!R61+'6000-2'!R61+'6000-3'!R61)</f>
        <v>203</v>
      </c>
      <c r="S61" s="77">
        <f>('6000-1'!S61+'6000-2'!S61+'6000-3'!S61)</f>
        <v>71</v>
      </c>
      <c r="T61" s="77">
        <f>('6000-1'!T61+'6000-2'!T61+'6000-3'!T61)</f>
        <v>21</v>
      </c>
      <c r="U61" s="77">
        <f>('6000-1'!U61+'6000-2'!U61+'6000-3'!U61)</f>
        <v>11</v>
      </c>
      <c r="V61" s="77">
        <f>('6000-1'!V61+'6000-2'!V61+'6000-3'!V61)</f>
        <v>5</v>
      </c>
      <c r="W61" s="77">
        <f>('6000-1'!W61+'6000-2'!W61+'6000-3'!W61)</f>
        <v>803</v>
      </c>
      <c r="X61" s="77">
        <f>('6000-1'!X61+'6000-2'!X61+'6000-3'!X61)</f>
        <v>16</v>
      </c>
      <c r="Y61" s="77">
        <f>('6000-1'!Y61+'6000-2'!Y61+'6000-3'!Y61)</f>
        <v>42</v>
      </c>
      <c r="Z61" s="77">
        <f>('6000-1'!Z61+'6000-2'!Z61+'6000-3'!Z61)</f>
        <v>48</v>
      </c>
      <c r="AA61" s="77">
        <f>('6000-1'!AA61+'6000-2'!AA61+'6000-3'!AA61)</f>
        <v>59</v>
      </c>
      <c r="AB61" s="77">
        <f>('6000-1'!AB61+'6000-2'!AB61+'6000-3'!AB61)</f>
        <v>12</v>
      </c>
      <c r="AC61" s="77">
        <f>('6000-1'!AC61+'6000-2'!AC61+'6000-3'!AC61)</f>
        <v>64</v>
      </c>
      <c r="AD61" s="77">
        <f>('6000-1'!AD61+'6000-2'!AD61+'6000-3'!AD61)</f>
        <v>203</v>
      </c>
      <c r="AE61" s="77">
        <f>('6000-1'!AE61+'6000-2'!AE61+'6000-3'!AE61)</f>
        <v>71</v>
      </c>
      <c r="AF61" s="77">
        <f>('6000-1'!AF61+'6000-2'!AF61+'6000-3'!AF61)</f>
        <v>21</v>
      </c>
      <c r="AG61" s="77">
        <f>('6000-1'!AG61+'6000-2'!AG61+'6000-3'!AG61)</f>
        <v>11</v>
      </c>
      <c r="AH61" s="77">
        <f>('6000-1'!AH61+'6000-2'!AH61+'6000-3'!AH61)</f>
        <v>90</v>
      </c>
      <c r="AI61" s="77">
        <f>('6000-1'!AI61+'6000-2'!AI61+'6000-3'!AI61)</f>
        <v>25</v>
      </c>
    </row>
    <row r="62" spans="1:35" ht="15">
      <c r="A62" s="5" t="s">
        <v>33</v>
      </c>
      <c r="B62" s="77">
        <f>('6000-1'!B62+'6000-2'!B62+'6000-3'!B62)</f>
        <v>262</v>
      </c>
      <c r="C62" s="77">
        <f>('6000-1'!C62+'6000-2'!C62+'6000-3'!C62)</f>
        <v>1</v>
      </c>
      <c r="D62" s="77">
        <f>('6000-1'!D62+'6000-2'!D62+'6000-3'!D62)</f>
        <v>13</v>
      </c>
      <c r="E62" s="77">
        <f>('6000-1'!E62+'6000-2'!E62+'6000-3'!E62)</f>
        <v>5</v>
      </c>
      <c r="F62" s="77">
        <f>('6000-1'!F62+'6000-2'!F62+'6000-3'!F62)</f>
        <v>25</v>
      </c>
      <c r="G62" s="77">
        <f>('6000-1'!G62+'6000-2'!G62+'6000-3'!G62)</f>
        <v>4</v>
      </c>
      <c r="H62" s="77">
        <f>('6000-1'!H62+'6000-2'!H62+'6000-3'!H62)</f>
        <v>49</v>
      </c>
      <c r="I62" s="77">
        <f>('6000-1'!I62+'6000-2'!I62+'6000-3'!I62)</f>
        <v>135</v>
      </c>
      <c r="J62" s="77">
        <f>('6000-1'!J62+'6000-2'!J62+'6000-3'!J62)</f>
        <v>14</v>
      </c>
      <c r="K62" s="77">
        <f>('6000-1'!K62+'6000-2'!K62+'6000-3'!K62)</f>
        <v>377</v>
      </c>
      <c r="L62" s="77">
        <f>('6000-1'!L62+'6000-2'!L62+'6000-3'!L62)</f>
        <v>0</v>
      </c>
      <c r="M62" s="77">
        <f>('6000-1'!M62+'6000-2'!M62+'6000-3'!M62)</f>
        <v>20</v>
      </c>
      <c r="N62" s="77">
        <f>('6000-1'!N62+'6000-2'!N62+'6000-3'!N62)</f>
        <v>5</v>
      </c>
      <c r="O62" s="77">
        <f>('6000-1'!O62+'6000-2'!O62+'6000-3'!O62)</f>
        <v>27</v>
      </c>
      <c r="P62" s="77">
        <f>('6000-1'!P62+'6000-2'!P62+'6000-3'!P62)</f>
        <v>5</v>
      </c>
      <c r="Q62" s="77">
        <f>('6000-1'!Q62+'6000-2'!Q62+'6000-3'!Q62)</f>
        <v>10</v>
      </c>
      <c r="R62" s="77">
        <f>('6000-1'!R62+'6000-2'!R62+'6000-3'!R62)</f>
        <v>253</v>
      </c>
      <c r="S62" s="77">
        <f>('6000-1'!S62+'6000-2'!S62+'6000-3'!S62)</f>
        <v>5</v>
      </c>
      <c r="T62" s="77">
        <f>('6000-1'!T62+'6000-2'!T62+'6000-3'!T62)</f>
        <v>10</v>
      </c>
      <c r="U62" s="77">
        <f>('6000-1'!U62+'6000-2'!U62+'6000-3'!U62)</f>
        <v>4</v>
      </c>
      <c r="V62" s="77">
        <f>('6000-1'!V62+'6000-2'!V62+'6000-3'!V62)</f>
        <v>13</v>
      </c>
      <c r="W62" s="77">
        <f>('6000-1'!W62+'6000-2'!W62+'6000-3'!W62)</f>
        <v>639</v>
      </c>
      <c r="X62" s="77">
        <f>('6000-1'!X62+'6000-2'!X62+'6000-3'!X62)</f>
        <v>1</v>
      </c>
      <c r="Y62" s="77">
        <f>('6000-1'!Y62+'6000-2'!Y62+'6000-3'!Y62)</f>
        <v>33</v>
      </c>
      <c r="Z62" s="77">
        <f>('6000-1'!Z62+'6000-2'!Z62+'6000-3'!Z62)</f>
        <v>10</v>
      </c>
      <c r="AA62" s="77">
        <f>('6000-1'!AA62+'6000-2'!AA62+'6000-3'!AA62)</f>
        <v>52</v>
      </c>
      <c r="AB62" s="77">
        <f>('6000-1'!AB62+'6000-2'!AB62+'6000-3'!AB62)</f>
        <v>9</v>
      </c>
      <c r="AC62" s="77">
        <f>('6000-1'!AC62+'6000-2'!AC62+'6000-3'!AC62)</f>
        <v>59</v>
      </c>
      <c r="AD62" s="77">
        <f>('6000-1'!AD62+'6000-2'!AD62+'6000-3'!AD62)</f>
        <v>253</v>
      </c>
      <c r="AE62" s="77">
        <f>('6000-1'!AE62+'6000-2'!AE62+'6000-3'!AE62)</f>
        <v>5</v>
      </c>
      <c r="AF62" s="77">
        <f>('6000-1'!AF62+'6000-2'!AF62+'6000-3'!AF62)</f>
        <v>10</v>
      </c>
      <c r="AG62" s="77">
        <f>('6000-1'!AG62+'6000-2'!AG62+'6000-3'!AG62)</f>
        <v>4</v>
      </c>
      <c r="AH62" s="77">
        <f>('6000-1'!AH62+'6000-2'!AH62+'6000-3'!AH62)</f>
        <v>135</v>
      </c>
      <c r="AI62" s="77">
        <f>('6000-1'!AI62+'6000-2'!AI62+'6000-3'!AI62)</f>
        <v>27</v>
      </c>
    </row>
    <row r="63" spans="1:35" ht="15">
      <c r="A63" s="5" t="s">
        <v>90</v>
      </c>
      <c r="B63" s="77">
        <f>('6000-1'!B63+'6000-2'!B63+'6000-3'!B63)</f>
        <v>1058</v>
      </c>
      <c r="C63" s="77">
        <f>('6000-1'!C63+'6000-2'!C63+'6000-3'!C63)</f>
        <v>15</v>
      </c>
      <c r="D63" s="77">
        <f>('6000-1'!D63+'6000-2'!D63+'6000-3'!D63)</f>
        <v>83</v>
      </c>
      <c r="E63" s="77">
        <f>('6000-1'!E63+'6000-2'!E63+'6000-3'!E63)</f>
        <v>11</v>
      </c>
      <c r="F63" s="77">
        <f>('6000-1'!F63+'6000-2'!F63+'6000-3'!F63)</f>
        <v>48</v>
      </c>
      <c r="G63" s="77">
        <f>('6000-1'!G63+'6000-2'!G63+'6000-3'!G63)</f>
        <v>25</v>
      </c>
      <c r="H63" s="77">
        <f>('6000-1'!H63+'6000-2'!H63+'6000-3'!H63)</f>
        <v>70</v>
      </c>
      <c r="I63" s="77">
        <f>('6000-1'!I63+'6000-2'!I63+'6000-3'!I63)</f>
        <v>631</v>
      </c>
      <c r="J63" s="77">
        <f>('6000-1'!J63+'6000-2'!J63+'6000-3'!J63)</f>
        <v>54</v>
      </c>
      <c r="K63" s="77">
        <f>('6000-1'!K63+'6000-2'!K63+'6000-3'!K63)</f>
        <v>1110</v>
      </c>
      <c r="L63" s="77">
        <f>('6000-1'!L63+'6000-2'!L63+'6000-3'!L63)</f>
        <v>12</v>
      </c>
      <c r="M63" s="77">
        <f>('6000-1'!M63+'6000-2'!M63+'6000-3'!M63)</f>
        <v>27</v>
      </c>
      <c r="N63" s="77">
        <f>('6000-1'!N63+'6000-2'!N63+'6000-3'!N63)</f>
        <v>11</v>
      </c>
      <c r="O63" s="77">
        <f>('6000-1'!O63+'6000-2'!O63+'6000-3'!O63)</f>
        <v>26</v>
      </c>
      <c r="P63" s="77">
        <f>('6000-1'!P63+'6000-2'!P63+'6000-3'!P63)</f>
        <v>17</v>
      </c>
      <c r="Q63" s="77">
        <f>('6000-1'!Q63+'6000-2'!Q63+'6000-3'!Q63)</f>
        <v>75</v>
      </c>
      <c r="R63" s="77">
        <f>('6000-1'!R63+'6000-2'!R63+'6000-3'!R63)</f>
        <v>603</v>
      </c>
      <c r="S63" s="77">
        <f>('6000-1'!S63+'6000-2'!S63+'6000-3'!S63)</f>
        <v>64</v>
      </c>
      <c r="T63" s="77">
        <f>('6000-1'!T63+'6000-2'!T63+'6000-3'!T63)</f>
        <v>44</v>
      </c>
      <c r="U63" s="77">
        <f>('6000-1'!U63+'6000-2'!U63+'6000-3'!U63)</f>
        <v>21</v>
      </c>
      <c r="V63" s="77">
        <f>('6000-1'!V63+'6000-2'!V63+'6000-3'!V63)</f>
        <v>43</v>
      </c>
      <c r="W63" s="77">
        <f>('6000-1'!W63+'6000-2'!W63+'6000-3'!W63)</f>
        <v>2168</v>
      </c>
      <c r="X63" s="77">
        <f>('6000-1'!X63+'6000-2'!X63+'6000-3'!X63)</f>
        <v>27</v>
      </c>
      <c r="Y63" s="77">
        <f>('6000-1'!Y63+'6000-2'!Y63+'6000-3'!Y63)</f>
        <v>110</v>
      </c>
      <c r="Z63" s="77">
        <f>('6000-1'!Z63+'6000-2'!Z63+'6000-3'!Z63)</f>
        <v>22</v>
      </c>
      <c r="AA63" s="77">
        <f>('6000-1'!AA63+'6000-2'!AA63+'6000-3'!AA63)</f>
        <v>74</v>
      </c>
      <c r="AB63" s="77">
        <f>('6000-1'!AB63+'6000-2'!AB63+'6000-3'!AB63)</f>
        <v>42</v>
      </c>
      <c r="AC63" s="77">
        <f>('6000-1'!AC63+'6000-2'!AC63+'6000-3'!AC63)</f>
        <v>145</v>
      </c>
      <c r="AD63" s="77">
        <f>('6000-1'!AD63+'6000-2'!AD63+'6000-3'!AD63)</f>
        <v>603</v>
      </c>
      <c r="AE63" s="77">
        <f>('6000-1'!AE63+'6000-2'!AE63+'6000-3'!AE63)</f>
        <v>64</v>
      </c>
      <c r="AF63" s="77">
        <f>('6000-1'!AF63+'6000-2'!AF63+'6000-3'!AF63)</f>
        <v>44</v>
      </c>
      <c r="AG63" s="77">
        <f>('6000-1'!AG63+'6000-2'!AG63+'6000-3'!AG63)</f>
        <v>21</v>
      </c>
      <c r="AH63" s="77">
        <f>('6000-1'!AH63+'6000-2'!AH63+'6000-3'!AH63)</f>
        <v>631</v>
      </c>
      <c r="AI63" s="77">
        <f>('6000-1'!AI63+'6000-2'!AI63+'6000-3'!AI63)</f>
        <v>97</v>
      </c>
    </row>
    <row r="64" spans="1:35" ht="15">
      <c r="A64" s="99" t="s">
        <v>34</v>
      </c>
      <c r="B64" s="77">
        <f>('6000-1'!B64+'6000-2'!B64+'6000-3'!B64)</f>
        <v>291</v>
      </c>
      <c r="C64" s="77">
        <f>('6000-1'!C64+'6000-2'!C64+'6000-3'!C64)</f>
        <v>21</v>
      </c>
      <c r="D64" s="77">
        <f>('6000-1'!D64+'6000-2'!D64+'6000-3'!D64)</f>
        <v>47</v>
      </c>
      <c r="E64" s="77">
        <f>('6000-1'!E64+'6000-2'!E64+'6000-3'!E64)</f>
        <v>8</v>
      </c>
      <c r="F64" s="77">
        <f>('6000-1'!F64+'6000-2'!F64+'6000-3'!F64)</f>
        <v>44</v>
      </c>
      <c r="G64" s="77">
        <f>('6000-1'!G64+'6000-2'!G64+'6000-3'!G64)</f>
        <v>25</v>
      </c>
      <c r="H64" s="77">
        <f>('6000-1'!H64+'6000-2'!H64+'6000-3'!H64)</f>
        <v>39</v>
      </c>
      <c r="I64" s="77">
        <f>('6000-1'!I64+'6000-2'!I64+'6000-3'!I64)</f>
        <v>258</v>
      </c>
      <c r="J64" s="77">
        <f>('6000-1'!J64+'6000-2'!J64+'6000-3'!J64)</f>
        <v>27</v>
      </c>
      <c r="K64" s="77">
        <f>('6000-1'!K64+'6000-2'!K64+'6000-3'!K64)</f>
        <v>306</v>
      </c>
      <c r="L64" s="77">
        <f>('6000-1'!L64+'6000-2'!L64+'6000-3'!L64)</f>
        <v>10</v>
      </c>
      <c r="M64" s="77">
        <f>('6000-1'!M64+'6000-2'!M64+'6000-3'!M64)</f>
        <v>45</v>
      </c>
      <c r="N64" s="77">
        <f>('6000-1'!N64+'6000-2'!N64+'6000-3'!N64)</f>
        <v>7</v>
      </c>
      <c r="O64" s="77">
        <f>('6000-1'!O64+'6000-2'!O64+'6000-3'!O64)</f>
        <v>35</v>
      </c>
      <c r="P64" s="77">
        <f>('6000-1'!P64+'6000-2'!P64+'6000-3'!P64)</f>
        <v>13</v>
      </c>
      <c r="Q64" s="77">
        <f>('6000-1'!Q64+'6000-2'!Q64+'6000-3'!Q64)</f>
        <v>8</v>
      </c>
      <c r="R64" s="77">
        <f>('6000-1'!R64+'6000-2'!R64+'6000-3'!R64)</f>
        <v>302</v>
      </c>
      <c r="S64" s="77">
        <f>('6000-1'!S64+'6000-2'!S64+'6000-3'!S64)</f>
        <v>55</v>
      </c>
      <c r="T64" s="77">
        <f>('6000-1'!T64+'6000-2'!T64+'6000-3'!T64)</f>
        <v>19</v>
      </c>
      <c r="U64" s="77">
        <f>('6000-1'!U64+'6000-2'!U64+'6000-3'!U64)</f>
        <v>15</v>
      </c>
      <c r="V64" s="77">
        <f>('6000-1'!V64+'6000-2'!V64+'6000-3'!V64)</f>
        <v>13</v>
      </c>
      <c r="W64" s="77">
        <f>('6000-1'!W64+'6000-2'!W64+'6000-3'!W64)</f>
        <v>597</v>
      </c>
      <c r="X64" s="77">
        <f>('6000-1'!X64+'6000-2'!X64+'6000-3'!X64)</f>
        <v>31</v>
      </c>
      <c r="Y64" s="77">
        <f>('6000-1'!Y64+'6000-2'!Y64+'6000-3'!Y64)</f>
        <v>92</v>
      </c>
      <c r="Z64" s="77">
        <f>('6000-1'!Z64+'6000-2'!Z64+'6000-3'!Z64)</f>
        <v>15</v>
      </c>
      <c r="AA64" s="77">
        <f>('6000-1'!AA64+'6000-2'!AA64+'6000-3'!AA64)</f>
        <v>79</v>
      </c>
      <c r="AB64" s="77">
        <f>('6000-1'!AB64+'6000-2'!AB64+'6000-3'!AB64)</f>
        <v>38</v>
      </c>
      <c r="AC64" s="77">
        <f>('6000-1'!AC64+'6000-2'!AC64+'6000-3'!AC64)</f>
        <v>47</v>
      </c>
      <c r="AD64" s="77">
        <f>('6000-1'!AD64+'6000-2'!AD64+'6000-3'!AD64)</f>
        <v>302</v>
      </c>
      <c r="AE64" s="77">
        <f>('6000-1'!AE64+'6000-2'!AE64+'6000-3'!AE64)</f>
        <v>55</v>
      </c>
      <c r="AF64" s="77">
        <f>('6000-1'!AF64+'6000-2'!AF64+'6000-3'!AF64)</f>
        <v>19</v>
      </c>
      <c r="AG64" s="77">
        <f>('6000-1'!AG64+'6000-2'!AG64+'6000-3'!AG64)</f>
        <v>15</v>
      </c>
      <c r="AH64" s="77">
        <f>('6000-1'!AH64+'6000-2'!AH64+'6000-3'!AH64)</f>
        <v>258</v>
      </c>
      <c r="AI64" s="77">
        <f>('6000-1'!AI64+'6000-2'!AI64+'6000-3'!AI64)</f>
        <v>40</v>
      </c>
    </row>
    <row r="65" spans="1:35" ht="15">
      <c r="A65" s="5" t="s">
        <v>35</v>
      </c>
      <c r="B65" s="77">
        <f>('6000-1'!B65+'6000-2'!B65+'6000-3'!B65)</f>
        <v>300</v>
      </c>
      <c r="C65" s="77">
        <f>('6000-1'!C65+'6000-2'!C65+'6000-3'!C65)</f>
        <v>4</v>
      </c>
      <c r="D65" s="77">
        <f>('6000-1'!D65+'6000-2'!D65+'6000-3'!D65)</f>
        <v>12</v>
      </c>
      <c r="E65" s="77">
        <f>('6000-1'!E65+'6000-2'!E65+'6000-3'!E65)</f>
        <v>5</v>
      </c>
      <c r="F65" s="77">
        <f>('6000-1'!F65+'6000-2'!F65+'6000-3'!F65)</f>
        <v>20</v>
      </c>
      <c r="G65" s="77">
        <f>('6000-1'!G65+'6000-2'!G65+'6000-3'!G65)</f>
        <v>3</v>
      </c>
      <c r="H65" s="77">
        <f>('6000-1'!H65+'6000-2'!H65+'6000-3'!H65)</f>
        <v>32</v>
      </c>
      <c r="I65" s="77">
        <f>('6000-1'!I65+'6000-2'!I65+'6000-3'!I65)</f>
        <v>173</v>
      </c>
      <c r="J65" s="77">
        <f>('6000-1'!J65+'6000-2'!J65+'6000-3'!J65)</f>
        <v>17</v>
      </c>
      <c r="K65" s="77">
        <f>('6000-1'!K65+'6000-2'!K65+'6000-3'!K65)</f>
        <v>370</v>
      </c>
      <c r="L65" s="77">
        <f>('6000-1'!L65+'6000-2'!L65+'6000-3'!L65)</f>
        <v>1</v>
      </c>
      <c r="M65" s="77">
        <f>('6000-1'!M65+'6000-2'!M65+'6000-3'!M65)</f>
        <v>7</v>
      </c>
      <c r="N65" s="77">
        <f>('6000-1'!N65+'6000-2'!N65+'6000-3'!N65)</f>
        <v>9</v>
      </c>
      <c r="O65" s="77">
        <f>('6000-1'!O65+'6000-2'!O65+'6000-3'!O65)</f>
        <v>20</v>
      </c>
      <c r="P65" s="77">
        <f>('6000-1'!P65+'6000-2'!P65+'6000-3'!P65)</f>
        <v>2</v>
      </c>
      <c r="Q65" s="77">
        <f>('6000-1'!Q65+'6000-2'!Q65+'6000-3'!Q65)</f>
        <v>27</v>
      </c>
      <c r="R65" s="77">
        <f>('6000-1'!R65+'6000-2'!R65+'6000-3'!R65)</f>
        <v>177</v>
      </c>
      <c r="S65" s="77">
        <f>('6000-1'!S65+'6000-2'!S65+'6000-3'!S65)</f>
        <v>66</v>
      </c>
      <c r="T65" s="77">
        <f>('6000-1'!T65+'6000-2'!T65+'6000-3'!T65)</f>
        <v>18</v>
      </c>
      <c r="U65" s="77">
        <f>('6000-1'!U65+'6000-2'!U65+'6000-3'!U65)</f>
        <v>17</v>
      </c>
      <c r="V65" s="77">
        <f>('6000-1'!V65+'6000-2'!V65+'6000-3'!V65)</f>
        <v>0</v>
      </c>
      <c r="W65" s="77">
        <f>('6000-1'!W65+'6000-2'!W65+'6000-3'!W65)</f>
        <v>670</v>
      </c>
      <c r="X65" s="77">
        <f>('6000-1'!X65+'6000-2'!X65+'6000-3'!X65)</f>
        <v>5</v>
      </c>
      <c r="Y65" s="77">
        <f>('6000-1'!Y65+'6000-2'!Y65+'6000-3'!Y65)</f>
        <v>19</v>
      </c>
      <c r="Z65" s="77">
        <f>('6000-1'!Z65+'6000-2'!Z65+'6000-3'!Z65)</f>
        <v>14</v>
      </c>
      <c r="AA65" s="77">
        <f>('6000-1'!AA65+'6000-2'!AA65+'6000-3'!AA65)</f>
        <v>40</v>
      </c>
      <c r="AB65" s="77">
        <f>('6000-1'!AB65+'6000-2'!AB65+'6000-3'!AB65)</f>
        <v>5</v>
      </c>
      <c r="AC65" s="77">
        <f>('6000-1'!AC65+'6000-2'!AC65+'6000-3'!AC65)</f>
        <v>59</v>
      </c>
      <c r="AD65" s="77">
        <f>('6000-1'!AD65+'6000-2'!AD65+'6000-3'!AD65)</f>
        <v>177</v>
      </c>
      <c r="AE65" s="77">
        <f>('6000-1'!AE65+'6000-2'!AE65+'6000-3'!AE65)</f>
        <v>66</v>
      </c>
      <c r="AF65" s="77">
        <f>('6000-1'!AF65+'6000-2'!AF65+'6000-3'!AF65)</f>
        <v>18</v>
      </c>
      <c r="AG65" s="77">
        <f>('6000-1'!AG65+'6000-2'!AG65+'6000-3'!AG65)</f>
        <v>17</v>
      </c>
      <c r="AH65" s="77">
        <f>('6000-1'!AH65+'6000-2'!AH65+'6000-3'!AH65)</f>
        <v>173</v>
      </c>
      <c r="AI65" s="77">
        <f>('6000-1'!AI65+'6000-2'!AI65+'6000-3'!AI65)</f>
        <v>17</v>
      </c>
    </row>
    <row r="66" spans="1:35" ht="15">
      <c r="A66" s="5" t="s">
        <v>36</v>
      </c>
      <c r="B66" s="77">
        <f>('6000-1'!B66+'6000-2'!B66+'6000-3'!B66)</f>
        <v>76</v>
      </c>
      <c r="C66" s="77">
        <f>('6000-1'!C66+'6000-2'!C66+'6000-3'!C66)</f>
        <v>2</v>
      </c>
      <c r="D66" s="77">
        <f>('6000-1'!D66+'6000-2'!D66+'6000-3'!D66)</f>
        <v>4</v>
      </c>
      <c r="E66" s="77">
        <f>('6000-1'!E66+'6000-2'!E66+'6000-3'!E66)</f>
        <v>0</v>
      </c>
      <c r="F66" s="77">
        <f>('6000-1'!F66+'6000-2'!F66+'6000-3'!F66)</f>
        <v>5</v>
      </c>
      <c r="G66" s="77">
        <f>('6000-1'!G66+'6000-2'!G66+'6000-3'!G66)</f>
        <v>2</v>
      </c>
      <c r="H66" s="77">
        <f>('6000-1'!H66+'6000-2'!H66+'6000-3'!H66)</f>
        <v>3</v>
      </c>
      <c r="I66" s="77">
        <f>('6000-1'!I66+'6000-2'!I66+'6000-3'!I66)</f>
        <v>47</v>
      </c>
      <c r="J66" s="77">
        <f>('6000-1'!J66+'6000-2'!J66+'6000-3'!J66)</f>
        <v>1</v>
      </c>
      <c r="K66" s="77">
        <f>('6000-1'!K66+'6000-2'!K66+'6000-3'!K66)</f>
        <v>118</v>
      </c>
      <c r="L66" s="77">
        <f>('6000-1'!L66+'6000-2'!L66+'6000-3'!L66)</f>
        <v>0</v>
      </c>
      <c r="M66" s="77">
        <f>('6000-1'!M66+'6000-2'!M66+'6000-3'!M66)</f>
        <v>4</v>
      </c>
      <c r="N66" s="77">
        <f>('6000-1'!N66+'6000-2'!N66+'6000-3'!N66)</f>
        <v>3</v>
      </c>
      <c r="O66" s="77">
        <f>('6000-1'!O66+'6000-2'!O66+'6000-3'!O66)</f>
        <v>8</v>
      </c>
      <c r="P66" s="77">
        <f>('6000-1'!P66+'6000-2'!P66+'6000-3'!P66)</f>
        <v>2</v>
      </c>
      <c r="Q66" s="77">
        <f>('6000-1'!Q66+'6000-2'!Q66+'6000-3'!Q66)</f>
        <v>3</v>
      </c>
      <c r="R66" s="77">
        <f>('6000-1'!R66+'6000-2'!R66+'6000-3'!R66)</f>
        <v>72</v>
      </c>
      <c r="S66" s="77">
        <f>('6000-1'!S66+'6000-2'!S66+'6000-3'!S66)</f>
        <v>7</v>
      </c>
      <c r="T66" s="77">
        <f>('6000-1'!T66+'6000-2'!T66+'6000-3'!T66)</f>
        <v>1</v>
      </c>
      <c r="U66" s="77">
        <f>('6000-1'!U66+'6000-2'!U66+'6000-3'!U66)</f>
        <v>1</v>
      </c>
      <c r="V66" s="77">
        <f>('6000-1'!V66+'6000-2'!V66+'6000-3'!V66)</f>
        <v>1</v>
      </c>
      <c r="W66" s="77">
        <f>('6000-1'!W66+'6000-2'!W66+'6000-3'!W66)</f>
        <v>194</v>
      </c>
      <c r="X66" s="77">
        <f>('6000-1'!X66+'6000-2'!X66+'6000-3'!X66)</f>
        <v>2</v>
      </c>
      <c r="Y66" s="77">
        <f>('6000-1'!Y66+'6000-2'!Y66+'6000-3'!Y66)</f>
        <v>8</v>
      </c>
      <c r="Z66" s="77">
        <f>('6000-1'!Z66+'6000-2'!Z66+'6000-3'!Z66)</f>
        <v>3</v>
      </c>
      <c r="AA66" s="77">
        <f>('6000-1'!AA66+'6000-2'!AA66+'6000-3'!AA66)</f>
        <v>13</v>
      </c>
      <c r="AB66" s="77">
        <f>('6000-1'!AB66+'6000-2'!AB66+'6000-3'!AB66)</f>
        <v>4</v>
      </c>
      <c r="AC66" s="77">
        <f>('6000-1'!AC66+'6000-2'!AC66+'6000-3'!AC66)</f>
        <v>6</v>
      </c>
      <c r="AD66" s="77">
        <f>('6000-1'!AD66+'6000-2'!AD66+'6000-3'!AD66)</f>
        <v>72</v>
      </c>
      <c r="AE66" s="77">
        <f>('6000-1'!AE66+'6000-2'!AE66+'6000-3'!AE66)</f>
        <v>7</v>
      </c>
      <c r="AF66" s="77">
        <f>('6000-1'!AF66+'6000-2'!AF66+'6000-3'!AF66)</f>
        <v>1</v>
      </c>
      <c r="AG66" s="77">
        <f>('6000-1'!AG66+'6000-2'!AG66+'6000-3'!AG66)</f>
        <v>1</v>
      </c>
      <c r="AH66" s="77">
        <f>('6000-1'!AH66+'6000-2'!AH66+'6000-3'!AH66)</f>
        <v>47</v>
      </c>
      <c r="AI66" s="77">
        <f>('6000-1'!AI66+'6000-2'!AI66+'6000-3'!AI66)</f>
        <v>2</v>
      </c>
    </row>
    <row r="67" spans="1:35" ht="15">
      <c r="A67" s="5" t="s">
        <v>37</v>
      </c>
      <c r="B67" s="77">
        <f>('6000-1'!B67+'6000-2'!B67+'6000-3'!B67)</f>
        <v>397</v>
      </c>
      <c r="C67" s="77">
        <f>('6000-1'!C67+'6000-2'!C67+'6000-3'!C67)</f>
        <v>5</v>
      </c>
      <c r="D67" s="77">
        <f>('6000-1'!D67+'6000-2'!D67+'6000-3'!D67)</f>
        <v>12</v>
      </c>
      <c r="E67" s="77">
        <f>('6000-1'!E67+'6000-2'!E67+'6000-3'!E67)</f>
        <v>3</v>
      </c>
      <c r="F67" s="77">
        <f>('6000-1'!F67+'6000-2'!F67+'6000-3'!F67)</f>
        <v>14</v>
      </c>
      <c r="G67" s="77">
        <f>('6000-1'!G67+'6000-2'!G67+'6000-3'!G67)</f>
        <v>2</v>
      </c>
      <c r="H67" s="77">
        <f>('6000-1'!H67+'6000-2'!H67+'6000-3'!H67)</f>
        <v>10</v>
      </c>
      <c r="I67" s="77">
        <f>('6000-1'!I67+'6000-2'!I67+'6000-3'!I67)</f>
        <v>355</v>
      </c>
      <c r="J67" s="77">
        <f>('6000-1'!J67+'6000-2'!J67+'6000-3'!J67)</f>
        <v>5</v>
      </c>
      <c r="K67" s="77">
        <f>('6000-1'!K67+'6000-2'!K67+'6000-3'!K67)</f>
        <v>539</v>
      </c>
      <c r="L67" s="77">
        <f>('6000-1'!L67+'6000-2'!L67+'6000-3'!L67)</f>
        <v>2</v>
      </c>
      <c r="M67" s="77">
        <f>('6000-1'!M67+'6000-2'!M67+'6000-3'!M67)</f>
        <v>19</v>
      </c>
      <c r="N67" s="77">
        <f>('6000-1'!N67+'6000-2'!N67+'6000-3'!N67)</f>
        <v>7</v>
      </c>
      <c r="O67" s="77">
        <f>('6000-1'!O67+'6000-2'!O67+'6000-3'!O67)</f>
        <v>19</v>
      </c>
      <c r="P67" s="77">
        <f>('6000-1'!P67+'6000-2'!P67+'6000-3'!P67)</f>
        <v>9</v>
      </c>
      <c r="Q67" s="77">
        <f>('6000-1'!Q67+'6000-2'!Q67+'6000-3'!Q67)</f>
        <v>14</v>
      </c>
      <c r="R67" s="77">
        <f>('6000-1'!R67+'6000-2'!R67+'6000-3'!R67)</f>
        <v>499</v>
      </c>
      <c r="S67" s="77">
        <f>('6000-1'!S67+'6000-2'!S67+'6000-3'!S67)</f>
        <v>60</v>
      </c>
      <c r="T67" s="77">
        <f>('6000-1'!T67+'6000-2'!T67+'6000-3'!T67)</f>
        <v>9</v>
      </c>
      <c r="U67" s="77">
        <f>('6000-1'!U67+'6000-2'!U67+'6000-3'!U67)</f>
        <v>15</v>
      </c>
      <c r="V67" s="77">
        <f>('6000-1'!V67+'6000-2'!V67+'6000-3'!V67)</f>
        <v>4</v>
      </c>
      <c r="W67" s="77">
        <f>('6000-1'!W67+'6000-2'!W67+'6000-3'!W67)</f>
        <v>936</v>
      </c>
      <c r="X67" s="77">
        <f>('6000-1'!X67+'6000-2'!X67+'6000-3'!X67)</f>
        <v>7</v>
      </c>
      <c r="Y67" s="77">
        <f>('6000-1'!Y67+'6000-2'!Y67+'6000-3'!Y67)</f>
        <v>31</v>
      </c>
      <c r="Z67" s="77">
        <f>('6000-1'!Z67+'6000-2'!Z67+'6000-3'!Z67)</f>
        <v>10</v>
      </c>
      <c r="AA67" s="77">
        <f>('6000-1'!AA67+'6000-2'!AA67+'6000-3'!AA67)</f>
        <v>33</v>
      </c>
      <c r="AB67" s="77">
        <f>('6000-1'!AB67+'6000-2'!AB67+'6000-3'!AB67)</f>
        <v>11</v>
      </c>
      <c r="AC67" s="77">
        <f>('6000-1'!AC67+'6000-2'!AC67+'6000-3'!AC67)</f>
        <v>24</v>
      </c>
      <c r="AD67" s="77">
        <f>('6000-1'!AD67+'6000-2'!AD67+'6000-3'!AD67)</f>
        <v>499</v>
      </c>
      <c r="AE67" s="77">
        <f>('6000-1'!AE67+'6000-2'!AE67+'6000-3'!AE67)</f>
        <v>60</v>
      </c>
      <c r="AF67" s="77">
        <f>('6000-1'!AF67+'6000-2'!AF67+'6000-3'!AF67)</f>
        <v>9</v>
      </c>
      <c r="AG67" s="77">
        <f>('6000-1'!AG67+'6000-2'!AG67+'6000-3'!AG67)</f>
        <v>15</v>
      </c>
      <c r="AH67" s="77">
        <f>('6000-1'!AH67+'6000-2'!AH67+'6000-3'!AH67)</f>
        <v>355</v>
      </c>
      <c r="AI67" s="77">
        <f>('6000-1'!AI67+'6000-2'!AI67+'6000-3'!AI67)</f>
        <v>9</v>
      </c>
    </row>
    <row r="68" spans="1:35" ht="15">
      <c r="A68" s="5" t="s">
        <v>91</v>
      </c>
      <c r="B68" s="77">
        <f>('6000-1'!B68+'6000-2'!B68+'6000-3'!B68)</f>
        <v>651</v>
      </c>
      <c r="C68" s="77">
        <f>('6000-1'!C68+'6000-2'!C68+'6000-3'!C68)</f>
        <v>50</v>
      </c>
      <c r="D68" s="77">
        <f>('6000-1'!D68+'6000-2'!D68+'6000-3'!D68)</f>
        <v>85</v>
      </c>
      <c r="E68" s="77">
        <f>('6000-1'!E68+'6000-2'!E68+'6000-3'!E68)</f>
        <v>8</v>
      </c>
      <c r="F68" s="77">
        <f>('6000-1'!F68+'6000-2'!F68+'6000-3'!F68)</f>
        <v>71</v>
      </c>
      <c r="G68" s="77">
        <f>('6000-1'!G68+'6000-2'!G68+'6000-3'!G68)</f>
        <v>11</v>
      </c>
      <c r="H68" s="77">
        <f>('6000-1'!H68+'6000-2'!H68+'6000-3'!H68)</f>
        <v>36</v>
      </c>
      <c r="I68" s="77">
        <f>('6000-1'!I68+'6000-2'!I68+'6000-3'!I68)</f>
        <v>384</v>
      </c>
      <c r="J68" s="77">
        <f>('6000-1'!J68+'6000-2'!J68+'6000-3'!J68)</f>
        <v>6</v>
      </c>
      <c r="K68" s="77">
        <f>('6000-1'!K68+'6000-2'!K68+'6000-3'!K68)</f>
        <v>818</v>
      </c>
      <c r="L68" s="77">
        <f>('6000-1'!L68+'6000-2'!L68+'6000-3'!L68)</f>
        <v>13</v>
      </c>
      <c r="M68" s="77">
        <f>('6000-1'!M68+'6000-2'!M68+'6000-3'!M68)</f>
        <v>49</v>
      </c>
      <c r="N68" s="77">
        <f>('6000-1'!N68+'6000-2'!N68+'6000-3'!N68)</f>
        <v>1</v>
      </c>
      <c r="O68" s="77">
        <f>('6000-1'!O68+'6000-2'!O68+'6000-3'!O68)</f>
        <v>56</v>
      </c>
      <c r="P68" s="77">
        <f>('6000-1'!P68+'6000-2'!P68+'6000-3'!P68)</f>
        <v>6</v>
      </c>
      <c r="Q68" s="77">
        <f>('6000-1'!Q68+'6000-2'!Q68+'6000-3'!Q68)</f>
        <v>8</v>
      </c>
      <c r="R68" s="77">
        <f>('6000-1'!R68+'6000-2'!R68+'6000-3'!R68)</f>
        <v>496</v>
      </c>
      <c r="S68" s="77">
        <f>('6000-1'!S68+'6000-2'!S68+'6000-3'!S68)</f>
        <v>123</v>
      </c>
      <c r="T68" s="77">
        <f>('6000-1'!T68+'6000-2'!T68+'6000-3'!T68)</f>
        <v>33</v>
      </c>
      <c r="U68" s="77">
        <f>('6000-1'!U68+'6000-2'!U68+'6000-3'!U68)</f>
        <v>18</v>
      </c>
      <c r="V68" s="77">
        <f>('6000-1'!V68+'6000-2'!V68+'6000-3'!V68)</f>
        <v>4</v>
      </c>
      <c r="W68" s="77">
        <f>('6000-1'!W68+'6000-2'!W68+'6000-3'!W68)</f>
        <v>1469</v>
      </c>
      <c r="X68" s="77">
        <f>('6000-1'!X68+'6000-2'!X68+'6000-3'!X68)</f>
        <v>63</v>
      </c>
      <c r="Y68" s="77">
        <f>('6000-1'!Y68+'6000-2'!Y68+'6000-3'!Y68)</f>
        <v>134</v>
      </c>
      <c r="Z68" s="77">
        <f>('6000-1'!Z68+'6000-2'!Z68+'6000-3'!Z68)</f>
        <v>9</v>
      </c>
      <c r="AA68" s="77">
        <f>('6000-1'!AA68+'6000-2'!AA68+'6000-3'!AA68)</f>
        <v>127</v>
      </c>
      <c r="AB68" s="77">
        <f>('6000-1'!AB68+'6000-2'!AB68+'6000-3'!AB68)</f>
        <v>17</v>
      </c>
      <c r="AC68" s="77">
        <f>('6000-1'!AC68+'6000-2'!AC68+'6000-3'!AC68)</f>
        <v>44</v>
      </c>
      <c r="AD68" s="77">
        <f>('6000-1'!AD68+'6000-2'!AD68+'6000-3'!AD68)</f>
        <v>496</v>
      </c>
      <c r="AE68" s="77">
        <f>('6000-1'!AE68+'6000-2'!AE68+'6000-3'!AE68)</f>
        <v>123</v>
      </c>
      <c r="AF68" s="77">
        <f>('6000-1'!AF68+'6000-2'!AF68+'6000-3'!AF68)</f>
        <v>33</v>
      </c>
      <c r="AG68" s="77">
        <f>('6000-1'!AG68+'6000-2'!AG68+'6000-3'!AG68)</f>
        <v>18</v>
      </c>
      <c r="AH68" s="77">
        <f>('6000-1'!AH68+'6000-2'!AH68+'6000-3'!AH68)</f>
        <v>384</v>
      </c>
      <c r="AI68" s="77">
        <f>('6000-1'!AI68+'6000-2'!AI68+'6000-3'!AI68)</f>
        <v>10</v>
      </c>
    </row>
    <row r="69" spans="1:35" ht="15">
      <c r="A69" s="5" t="s">
        <v>39</v>
      </c>
      <c r="B69" s="77">
        <f>('6000-1'!B69+'6000-2'!B69+'6000-3'!B69)</f>
        <v>161</v>
      </c>
      <c r="C69" s="77">
        <f>('6000-1'!C69+'6000-2'!C69+'6000-3'!C69)</f>
        <v>0</v>
      </c>
      <c r="D69" s="77">
        <f>('6000-1'!D69+'6000-2'!D69+'6000-3'!D69)</f>
        <v>7</v>
      </c>
      <c r="E69" s="77">
        <f>('6000-1'!E69+'6000-2'!E69+'6000-3'!E69)</f>
        <v>1</v>
      </c>
      <c r="F69" s="77">
        <f>('6000-1'!F69+'6000-2'!F69+'6000-3'!F69)</f>
        <v>5</v>
      </c>
      <c r="G69" s="77">
        <f>('6000-1'!G69+'6000-2'!G69+'6000-3'!G69)</f>
        <v>1</v>
      </c>
      <c r="H69" s="77">
        <f>('6000-1'!H69+'6000-2'!H69+'6000-3'!H69)</f>
        <v>3</v>
      </c>
      <c r="I69" s="77">
        <f>('6000-1'!I69+'6000-2'!I69+'6000-3'!I69)</f>
        <v>139</v>
      </c>
      <c r="J69" s="77">
        <f>('6000-1'!J69+'6000-2'!J69+'6000-3'!J69)</f>
        <v>0</v>
      </c>
      <c r="K69" s="77">
        <f>('6000-1'!K69+'6000-2'!K69+'6000-3'!K69)</f>
        <v>640</v>
      </c>
      <c r="L69" s="77">
        <f>('6000-1'!L69+'6000-2'!L69+'6000-3'!L69)</f>
        <v>0</v>
      </c>
      <c r="M69" s="77">
        <f>('6000-1'!M69+'6000-2'!M69+'6000-3'!M69)</f>
        <v>3</v>
      </c>
      <c r="N69" s="77">
        <f>('6000-1'!N69+'6000-2'!N69+'6000-3'!N69)</f>
        <v>2</v>
      </c>
      <c r="O69" s="77">
        <f>('6000-1'!O69+'6000-2'!O69+'6000-3'!O69)</f>
        <v>3</v>
      </c>
      <c r="P69" s="77">
        <f>('6000-1'!P69+'6000-2'!P69+'6000-3'!P69)</f>
        <v>1</v>
      </c>
      <c r="Q69" s="77">
        <f>('6000-1'!Q69+'6000-2'!Q69+'6000-3'!Q69)</f>
        <v>6</v>
      </c>
      <c r="R69" s="77">
        <f>('6000-1'!R69+'6000-2'!R69+'6000-3'!R69)</f>
        <v>90</v>
      </c>
      <c r="S69" s="77">
        <f>('6000-1'!S69+'6000-2'!S69+'6000-3'!S69)</f>
        <v>9</v>
      </c>
      <c r="T69" s="77">
        <f>('6000-1'!T69+'6000-2'!T69+'6000-3'!T69)</f>
        <v>3</v>
      </c>
      <c r="U69" s="77">
        <f>('6000-1'!U69+'6000-2'!U69+'6000-3'!U69)</f>
        <v>3</v>
      </c>
      <c r="V69" s="77">
        <f>('6000-1'!V69+'6000-2'!V69+'6000-3'!V69)</f>
        <v>2</v>
      </c>
      <c r="W69" s="77">
        <f>('6000-1'!W69+'6000-2'!W69+'6000-3'!W69)</f>
        <v>801</v>
      </c>
      <c r="X69" s="77">
        <f>('6000-1'!X69+'6000-2'!X69+'6000-3'!X69)</f>
        <v>0</v>
      </c>
      <c r="Y69" s="77">
        <f>('6000-1'!Y69+'6000-2'!Y69+'6000-3'!Y69)</f>
        <v>10</v>
      </c>
      <c r="Z69" s="77">
        <f>('6000-1'!Z69+'6000-2'!Z69+'6000-3'!Z69)</f>
        <v>3</v>
      </c>
      <c r="AA69" s="77">
        <f>('6000-1'!AA69+'6000-2'!AA69+'6000-3'!AA69)</f>
        <v>8</v>
      </c>
      <c r="AB69" s="77">
        <f>('6000-1'!AB69+'6000-2'!AB69+'6000-3'!AB69)</f>
        <v>2</v>
      </c>
      <c r="AC69" s="77">
        <f>('6000-1'!AC69+'6000-2'!AC69+'6000-3'!AC69)</f>
        <v>9</v>
      </c>
      <c r="AD69" s="77">
        <f>('6000-1'!AD69+'6000-2'!AD69+'6000-3'!AD69)</f>
        <v>90</v>
      </c>
      <c r="AE69" s="77">
        <f>('6000-1'!AE69+'6000-2'!AE69+'6000-3'!AE69)</f>
        <v>9</v>
      </c>
      <c r="AF69" s="77">
        <f>('6000-1'!AF69+'6000-2'!AF69+'6000-3'!AF69)</f>
        <v>3</v>
      </c>
      <c r="AG69" s="77">
        <f>('6000-1'!AG69+'6000-2'!AG69+'6000-3'!AG69)</f>
        <v>3</v>
      </c>
      <c r="AH69" s="77">
        <f>('6000-1'!AH69+'6000-2'!AH69+'6000-3'!AH69)</f>
        <v>139</v>
      </c>
      <c r="AI69" s="77">
        <f>('6000-1'!AI69+'6000-2'!AI69+'6000-3'!AI69)</f>
        <v>2</v>
      </c>
    </row>
    <row r="70" spans="1:141" s="62" customFormat="1" ht="15">
      <c r="A70" s="37" t="s">
        <v>62</v>
      </c>
      <c r="B70" s="107">
        <f aca="true" t="shared" si="12" ref="B70:V70">SUM(B71:B76)</f>
        <v>1060</v>
      </c>
      <c r="C70" s="107">
        <f t="shared" si="12"/>
        <v>27</v>
      </c>
      <c r="D70" s="107">
        <f t="shared" si="12"/>
        <v>195</v>
      </c>
      <c r="E70" s="107">
        <f t="shared" si="12"/>
        <v>61</v>
      </c>
      <c r="F70" s="107">
        <f t="shared" si="12"/>
        <v>123</v>
      </c>
      <c r="G70" s="107">
        <f t="shared" si="12"/>
        <v>41</v>
      </c>
      <c r="H70" s="107">
        <f t="shared" si="12"/>
        <v>155</v>
      </c>
      <c r="I70" s="107">
        <f t="shared" si="12"/>
        <v>1444</v>
      </c>
      <c r="J70" s="107">
        <f t="shared" si="12"/>
        <v>64</v>
      </c>
      <c r="K70" s="107">
        <f t="shared" si="12"/>
        <v>2723</v>
      </c>
      <c r="L70" s="107">
        <f t="shared" si="12"/>
        <v>18</v>
      </c>
      <c r="M70" s="107">
        <f t="shared" si="12"/>
        <v>186</v>
      </c>
      <c r="N70" s="107">
        <f t="shared" si="12"/>
        <v>73</v>
      </c>
      <c r="O70" s="107">
        <f t="shared" si="12"/>
        <v>149</v>
      </c>
      <c r="P70" s="107">
        <f t="shared" si="12"/>
        <v>206</v>
      </c>
      <c r="Q70" s="107">
        <f t="shared" si="12"/>
        <v>104</v>
      </c>
      <c r="R70" s="107">
        <f t="shared" si="12"/>
        <v>2524</v>
      </c>
      <c r="S70" s="107">
        <f t="shared" si="12"/>
        <v>376</v>
      </c>
      <c r="T70" s="107">
        <f t="shared" si="12"/>
        <v>154</v>
      </c>
      <c r="U70" s="107">
        <f t="shared" si="12"/>
        <v>65</v>
      </c>
      <c r="V70" s="107">
        <f t="shared" si="12"/>
        <v>67</v>
      </c>
      <c r="W70" s="107">
        <f aca="true" t="shared" si="13" ref="W70:AI70">SUM(W71:W76)</f>
        <v>3783</v>
      </c>
      <c r="X70" s="107">
        <f t="shared" si="13"/>
        <v>45</v>
      </c>
      <c r="Y70" s="107">
        <f t="shared" si="13"/>
        <v>381</v>
      </c>
      <c r="Z70" s="107">
        <f t="shared" si="13"/>
        <v>134</v>
      </c>
      <c r="AA70" s="107">
        <f t="shared" si="13"/>
        <v>272</v>
      </c>
      <c r="AB70" s="107">
        <f t="shared" si="13"/>
        <v>247</v>
      </c>
      <c r="AC70" s="107">
        <f t="shared" si="13"/>
        <v>259</v>
      </c>
      <c r="AD70" s="107">
        <f t="shared" si="13"/>
        <v>2524</v>
      </c>
      <c r="AE70" s="107">
        <f t="shared" si="13"/>
        <v>376</v>
      </c>
      <c r="AF70" s="107">
        <f t="shared" si="13"/>
        <v>154</v>
      </c>
      <c r="AG70" s="107">
        <f t="shared" si="13"/>
        <v>65</v>
      </c>
      <c r="AH70" s="107">
        <f t="shared" si="13"/>
        <v>1444</v>
      </c>
      <c r="AI70" s="107">
        <f t="shared" si="13"/>
        <v>131</v>
      </c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</row>
    <row r="71" spans="1:35" ht="15">
      <c r="A71" s="5" t="s">
        <v>92</v>
      </c>
      <c r="B71" s="77">
        <f>('6000-1'!B71+'6000-2'!B71+'6000-3'!B71)</f>
        <v>243</v>
      </c>
      <c r="C71" s="77">
        <f>('6000-1'!C71+'6000-2'!C71+'6000-3'!C71)</f>
        <v>3</v>
      </c>
      <c r="D71" s="77">
        <f>('6000-1'!D71+'6000-2'!D71+'6000-3'!D71)</f>
        <v>18</v>
      </c>
      <c r="E71" s="77">
        <f>('6000-1'!E71+'6000-2'!E71+'6000-3'!E71)</f>
        <v>6</v>
      </c>
      <c r="F71" s="77">
        <f>('6000-1'!F71+'6000-2'!F71+'6000-3'!F71)</f>
        <v>5</v>
      </c>
      <c r="G71" s="77">
        <f>('6000-1'!G71+'6000-2'!G71+'6000-3'!G71)</f>
        <v>1</v>
      </c>
      <c r="H71" s="77">
        <f>('6000-1'!H71+'6000-2'!H71+'6000-3'!H71)</f>
        <v>27</v>
      </c>
      <c r="I71" s="77">
        <f>('6000-1'!I71+'6000-2'!I71+'6000-3'!I71)</f>
        <v>104</v>
      </c>
      <c r="J71" s="77">
        <f>('6000-1'!J71+'6000-2'!J71+'6000-3'!J71)</f>
        <v>9</v>
      </c>
      <c r="K71" s="77">
        <f>('6000-1'!K71+'6000-2'!K71+'6000-3'!K71)</f>
        <v>1252</v>
      </c>
      <c r="L71" s="77">
        <f>('6000-1'!L71+'6000-2'!L71+'6000-3'!L71)</f>
        <v>3</v>
      </c>
      <c r="M71" s="77">
        <f>('6000-1'!M71+'6000-2'!M71+'6000-3'!M71)</f>
        <v>10</v>
      </c>
      <c r="N71" s="77">
        <f>('6000-1'!N71+'6000-2'!N71+'6000-3'!N71)</f>
        <v>6</v>
      </c>
      <c r="O71" s="77">
        <f>('6000-1'!O71+'6000-2'!O71+'6000-3'!O71)</f>
        <v>16</v>
      </c>
      <c r="P71" s="77">
        <f>('6000-1'!P71+'6000-2'!P71+'6000-3'!P71)</f>
        <v>6</v>
      </c>
      <c r="Q71" s="77">
        <f>('6000-1'!Q71+'6000-2'!Q71+'6000-3'!Q71)</f>
        <v>11</v>
      </c>
      <c r="R71" s="77">
        <f>('6000-1'!R71+'6000-2'!R71+'6000-3'!R71)</f>
        <v>99</v>
      </c>
      <c r="S71" s="77">
        <f>('6000-1'!S71+'6000-2'!S71+'6000-3'!S71)</f>
        <v>13</v>
      </c>
      <c r="T71" s="77">
        <f>('6000-1'!T71+'6000-2'!T71+'6000-3'!T71)</f>
        <v>18</v>
      </c>
      <c r="U71" s="77">
        <f>('6000-1'!U71+'6000-2'!U71+'6000-3'!U71)</f>
        <v>4</v>
      </c>
      <c r="V71" s="77">
        <f>('6000-1'!V71+'6000-2'!V71+'6000-3'!V71)</f>
        <v>9</v>
      </c>
      <c r="W71" s="77">
        <f>('6000-1'!W71+'6000-2'!W71+'6000-3'!W71)</f>
        <v>1495</v>
      </c>
      <c r="X71" s="77">
        <f>('6000-1'!X71+'6000-2'!X71+'6000-3'!X71)</f>
        <v>6</v>
      </c>
      <c r="Y71" s="77">
        <f>('6000-1'!Y71+'6000-2'!Y71+'6000-3'!Y71)</f>
        <v>28</v>
      </c>
      <c r="Z71" s="77">
        <f>('6000-1'!Z71+'6000-2'!Z71+'6000-3'!Z71)</f>
        <v>12</v>
      </c>
      <c r="AA71" s="77">
        <f>('6000-1'!AA71+'6000-2'!AA71+'6000-3'!AA71)</f>
        <v>21</v>
      </c>
      <c r="AB71" s="77">
        <f>('6000-1'!AB71+'6000-2'!AB71+'6000-3'!AB71)</f>
        <v>7</v>
      </c>
      <c r="AC71" s="77">
        <f>('6000-1'!AC71+'6000-2'!AC71+'6000-3'!AC71)</f>
        <v>38</v>
      </c>
      <c r="AD71" s="77">
        <f>('6000-1'!AD71+'6000-2'!AD71+'6000-3'!AD71)</f>
        <v>99</v>
      </c>
      <c r="AE71" s="77">
        <f>('6000-1'!AE71+'6000-2'!AE71+'6000-3'!AE71)</f>
        <v>13</v>
      </c>
      <c r="AF71" s="77">
        <f>('6000-1'!AF71+'6000-2'!AF71+'6000-3'!AF71)</f>
        <v>18</v>
      </c>
      <c r="AG71" s="77">
        <f>('6000-1'!AG71+'6000-2'!AG71+'6000-3'!AG71)</f>
        <v>4</v>
      </c>
      <c r="AH71" s="77">
        <f>('6000-1'!AH71+'6000-2'!AH71+'6000-3'!AH71)</f>
        <v>104</v>
      </c>
      <c r="AI71" s="77">
        <f>('6000-1'!AI71+'6000-2'!AI71+'6000-3'!AI71)</f>
        <v>18</v>
      </c>
    </row>
    <row r="72" spans="1:35" ht="15">
      <c r="A72" s="5" t="s">
        <v>40</v>
      </c>
      <c r="B72" s="77">
        <f>('6000-1'!B72+'6000-2'!B72+'6000-3'!B72)</f>
        <v>532</v>
      </c>
      <c r="C72" s="77">
        <f>('6000-1'!C72+'6000-2'!C72+'6000-3'!C72)</f>
        <v>4</v>
      </c>
      <c r="D72" s="77">
        <f>('6000-1'!D72+'6000-2'!D72+'6000-3'!D72)</f>
        <v>67</v>
      </c>
      <c r="E72" s="77">
        <f>('6000-1'!E72+'6000-2'!E72+'6000-3'!E72)</f>
        <v>25</v>
      </c>
      <c r="F72" s="77">
        <f>('6000-1'!F72+'6000-2'!F72+'6000-3'!F72)</f>
        <v>66</v>
      </c>
      <c r="G72" s="77">
        <f>('6000-1'!G72+'6000-2'!G72+'6000-3'!G72)</f>
        <v>11</v>
      </c>
      <c r="H72" s="77">
        <f>('6000-1'!H72+'6000-2'!H72+'6000-3'!H72)</f>
        <v>46</v>
      </c>
      <c r="I72" s="77">
        <f>('6000-1'!I72+'6000-2'!I72+'6000-3'!I72)</f>
        <v>799</v>
      </c>
      <c r="J72" s="77">
        <f>('6000-1'!J72+'6000-2'!J72+'6000-3'!J72)</f>
        <v>24</v>
      </c>
      <c r="K72" s="77">
        <f>('6000-1'!K72+'6000-2'!K72+'6000-3'!K72)</f>
        <v>842</v>
      </c>
      <c r="L72" s="77">
        <f>('6000-1'!L72+'6000-2'!L72+'6000-3'!L72)</f>
        <v>3</v>
      </c>
      <c r="M72" s="77">
        <f>('6000-1'!M72+'6000-2'!M72+'6000-3'!M72)</f>
        <v>28</v>
      </c>
      <c r="N72" s="77">
        <f>('6000-1'!N72+'6000-2'!N72+'6000-3'!N72)</f>
        <v>36</v>
      </c>
      <c r="O72" s="77">
        <f>('6000-1'!O72+'6000-2'!O72+'6000-3'!O72)</f>
        <v>74</v>
      </c>
      <c r="P72" s="77">
        <f>('6000-1'!P72+'6000-2'!P72+'6000-3'!P72)</f>
        <v>9</v>
      </c>
      <c r="Q72" s="77">
        <f>('6000-1'!Q72+'6000-2'!Q72+'6000-3'!Q72)</f>
        <v>19</v>
      </c>
      <c r="R72" s="77">
        <f>('6000-1'!R72+'6000-2'!R72+'6000-3'!R72)</f>
        <v>1463</v>
      </c>
      <c r="S72" s="77">
        <f>('6000-1'!S72+'6000-2'!S72+'6000-3'!S72)</f>
        <v>243</v>
      </c>
      <c r="T72" s="77">
        <f>('6000-1'!T72+'6000-2'!T72+'6000-3'!T72)</f>
        <v>74</v>
      </c>
      <c r="U72" s="77">
        <f>('6000-1'!U72+'6000-2'!U72+'6000-3'!U72)</f>
        <v>29</v>
      </c>
      <c r="V72" s="77">
        <f>('6000-1'!V72+'6000-2'!V72+'6000-3'!V72)</f>
        <v>25</v>
      </c>
      <c r="W72" s="77">
        <f>('6000-1'!W72+'6000-2'!W72+'6000-3'!W72)</f>
        <v>1374</v>
      </c>
      <c r="X72" s="77">
        <f>('6000-1'!X72+'6000-2'!X72+'6000-3'!X72)</f>
        <v>7</v>
      </c>
      <c r="Y72" s="77">
        <f>('6000-1'!Y72+'6000-2'!Y72+'6000-3'!Y72)</f>
        <v>95</v>
      </c>
      <c r="Z72" s="77">
        <f>('6000-1'!Z72+'6000-2'!Z72+'6000-3'!Z72)</f>
        <v>61</v>
      </c>
      <c r="AA72" s="77">
        <f>('6000-1'!AA72+'6000-2'!AA72+'6000-3'!AA72)</f>
        <v>140</v>
      </c>
      <c r="AB72" s="77">
        <f>('6000-1'!AB72+'6000-2'!AB72+'6000-3'!AB72)</f>
        <v>20</v>
      </c>
      <c r="AC72" s="77">
        <f>('6000-1'!AC72+'6000-2'!AC72+'6000-3'!AC72)</f>
        <v>65</v>
      </c>
      <c r="AD72" s="77">
        <f>('6000-1'!AD72+'6000-2'!AD72+'6000-3'!AD72)</f>
        <v>1463</v>
      </c>
      <c r="AE72" s="77">
        <f>('6000-1'!AE72+'6000-2'!AE72+'6000-3'!AE72)</f>
        <v>243</v>
      </c>
      <c r="AF72" s="77">
        <f>('6000-1'!AF72+'6000-2'!AF72+'6000-3'!AF72)</f>
        <v>74</v>
      </c>
      <c r="AG72" s="77">
        <f>('6000-1'!AG72+'6000-2'!AG72+'6000-3'!AG72)</f>
        <v>29</v>
      </c>
      <c r="AH72" s="77">
        <f>('6000-1'!AH72+'6000-2'!AH72+'6000-3'!AH72)</f>
        <v>799</v>
      </c>
      <c r="AI72" s="77">
        <f>('6000-1'!AI72+'6000-2'!AI72+'6000-3'!AI72)</f>
        <v>49</v>
      </c>
    </row>
    <row r="73" spans="1:35" ht="15">
      <c r="A73" s="5" t="s">
        <v>41</v>
      </c>
      <c r="B73" s="77">
        <f>('6000-1'!B73+'6000-2'!B73+'6000-3'!B73)</f>
        <v>195</v>
      </c>
      <c r="C73" s="77">
        <f>('6000-1'!C73+'6000-2'!C73+'6000-3'!C73)</f>
        <v>2</v>
      </c>
      <c r="D73" s="77">
        <f>('6000-1'!D73+'6000-2'!D73+'6000-3'!D73)</f>
        <v>40</v>
      </c>
      <c r="E73" s="77">
        <f>('6000-1'!E73+'6000-2'!E73+'6000-3'!E73)</f>
        <v>6</v>
      </c>
      <c r="F73" s="77">
        <f>('6000-1'!F73+'6000-2'!F73+'6000-3'!F73)</f>
        <v>2</v>
      </c>
      <c r="G73" s="77">
        <f>('6000-1'!G73+'6000-2'!G73+'6000-3'!G73)</f>
        <v>22</v>
      </c>
      <c r="H73" s="77">
        <f>('6000-1'!H73+'6000-2'!H73+'6000-3'!H73)</f>
        <v>25</v>
      </c>
      <c r="I73" s="77">
        <f>('6000-1'!I73+'6000-2'!I73+'6000-3'!I73)</f>
        <v>82</v>
      </c>
      <c r="J73" s="77">
        <f>('6000-1'!J73+'6000-2'!J73+'6000-3'!J73)</f>
        <v>1</v>
      </c>
      <c r="K73" s="77">
        <f>('6000-1'!K73+'6000-2'!K73+'6000-3'!K73)</f>
        <v>399</v>
      </c>
      <c r="L73" s="77">
        <f>('6000-1'!L73+'6000-2'!L73+'6000-3'!L73)</f>
        <v>1</v>
      </c>
      <c r="M73" s="77">
        <f>('6000-1'!M73+'6000-2'!M73+'6000-3'!M73)</f>
        <v>94</v>
      </c>
      <c r="N73" s="77">
        <f>('6000-1'!N73+'6000-2'!N73+'6000-3'!N73)</f>
        <v>1</v>
      </c>
      <c r="O73" s="77">
        <f>('6000-1'!O73+'6000-2'!O73+'6000-3'!O73)</f>
        <v>1</v>
      </c>
      <c r="P73" s="77">
        <f>('6000-1'!P73+'6000-2'!P73+'6000-3'!P73)</f>
        <v>179</v>
      </c>
      <c r="Q73" s="77">
        <f>('6000-1'!Q73+'6000-2'!Q73+'6000-3'!Q73)</f>
        <v>0</v>
      </c>
      <c r="R73" s="77">
        <f>('6000-1'!R73+'6000-2'!R73+'6000-3'!R73)</f>
        <v>76</v>
      </c>
      <c r="S73" s="77">
        <f>('6000-1'!S73+'6000-2'!S73+'6000-3'!S73)</f>
        <v>9</v>
      </c>
      <c r="T73" s="77">
        <f>('6000-1'!T73+'6000-2'!T73+'6000-3'!T73)</f>
        <v>9</v>
      </c>
      <c r="U73" s="77">
        <f>('6000-1'!U73+'6000-2'!U73+'6000-3'!U73)</f>
        <v>1</v>
      </c>
      <c r="V73" s="77">
        <f>('6000-1'!V73+'6000-2'!V73+'6000-3'!V73)</f>
        <v>2</v>
      </c>
      <c r="W73" s="77">
        <f>('6000-1'!W73+'6000-2'!W73+'6000-3'!W73)</f>
        <v>594</v>
      </c>
      <c r="X73" s="77">
        <f>('6000-1'!X73+'6000-2'!X73+'6000-3'!X73)</f>
        <v>3</v>
      </c>
      <c r="Y73" s="77">
        <f>('6000-1'!Y73+'6000-2'!Y73+'6000-3'!Y73)</f>
        <v>134</v>
      </c>
      <c r="Z73" s="77">
        <f>('6000-1'!Z73+'6000-2'!Z73+'6000-3'!Z73)</f>
        <v>7</v>
      </c>
      <c r="AA73" s="77">
        <f>('6000-1'!AA73+'6000-2'!AA73+'6000-3'!AA73)</f>
        <v>3</v>
      </c>
      <c r="AB73" s="77">
        <f>('6000-1'!AB73+'6000-2'!AB73+'6000-3'!AB73)</f>
        <v>201</v>
      </c>
      <c r="AC73" s="77">
        <f>('6000-1'!AC73+'6000-2'!AC73+'6000-3'!AC73)</f>
        <v>25</v>
      </c>
      <c r="AD73" s="77">
        <f>('6000-1'!AD73+'6000-2'!AD73+'6000-3'!AD73)</f>
        <v>76</v>
      </c>
      <c r="AE73" s="77">
        <f>('6000-1'!AE73+'6000-2'!AE73+'6000-3'!AE73)</f>
        <v>9</v>
      </c>
      <c r="AF73" s="77">
        <f>('6000-1'!AF73+'6000-2'!AF73+'6000-3'!AF73)</f>
        <v>9</v>
      </c>
      <c r="AG73" s="77">
        <f>('6000-1'!AG73+'6000-2'!AG73+'6000-3'!AG73)</f>
        <v>1</v>
      </c>
      <c r="AH73" s="77">
        <f>('6000-1'!AH73+'6000-2'!AH73+'6000-3'!AH73)</f>
        <v>82</v>
      </c>
      <c r="AI73" s="77">
        <f>('6000-1'!AI73+'6000-2'!AI73+'6000-3'!AI73)</f>
        <v>3</v>
      </c>
    </row>
    <row r="74" spans="1:35" ht="15">
      <c r="A74" s="176" t="s">
        <v>93</v>
      </c>
      <c r="B74" s="193">
        <f>('6000-1'!B74+'6000-2'!B74+'6000-3'!B74)</f>
        <v>0</v>
      </c>
      <c r="C74" s="193">
        <f>('6000-1'!C74+'6000-2'!C74+'6000-3'!C74)</f>
        <v>0</v>
      </c>
      <c r="D74" s="193">
        <f>('6000-1'!D74+'6000-2'!D74+'6000-3'!D74)</f>
        <v>47</v>
      </c>
      <c r="E74" s="193">
        <f>('6000-1'!E74+'6000-2'!E74+'6000-3'!E74)</f>
        <v>14</v>
      </c>
      <c r="F74" s="193">
        <f>('6000-1'!F74+'6000-2'!F74+'6000-3'!F74)</f>
        <v>33</v>
      </c>
      <c r="G74" s="193">
        <f>('6000-1'!G74+'6000-2'!G74+'6000-3'!G74)</f>
        <v>4</v>
      </c>
      <c r="H74" s="193">
        <f>('6000-1'!H74+'6000-2'!H74+'6000-3'!H74)</f>
        <v>47</v>
      </c>
      <c r="I74" s="193">
        <f>('6000-1'!I74+'6000-2'!I74+'6000-3'!I74)</f>
        <v>445</v>
      </c>
      <c r="J74" s="193">
        <f>('6000-1'!J74+'6000-2'!J74+'6000-3'!J74)</f>
        <v>21</v>
      </c>
      <c r="K74" s="193">
        <f>('6000-1'!K74+'6000-2'!K74+'6000-3'!K74)</f>
        <v>0</v>
      </c>
      <c r="L74" s="193">
        <f>('6000-1'!L74+'6000-2'!L74+'6000-3'!L74)</f>
        <v>0</v>
      </c>
      <c r="M74" s="193">
        <f>('6000-1'!M74+'6000-2'!M74+'6000-3'!M74)</f>
        <v>39</v>
      </c>
      <c r="N74" s="193">
        <f>('6000-1'!N74+'6000-2'!N74+'6000-3'!N74)</f>
        <v>18</v>
      </c>
      <c r="O74" s="193">
        <f>('6000-1'!O74+'6000-2'!O74+'6000-3'!O74)</f>
        <v>35</v>
      </c>
      <c r="P74" s="193">
        <f>('6000-1'!P74+'6000-2'!P74+'6000-3'!P74)</f>
        <v>11</v>
      </c>
      <c r="Q74" s="193">
        <f>('6000-1'!Q74+'6000-2'!Q74+'6000-3'!Q74)</f>
        <v>32</v>
      </c>
      <c r="R74" s="193">
        <f>('6000-1'!R74+'6000-2'!R74+'6000-3'!R74)</f>
        <v>777</v>
      </c>
      <c r="S74" s="193">
        <f>('6000-1'!S74+'6000-2'!S74+'6000-3'!S74)</f>
        <v>62</v>
      </c>
      <c r="T74" s="193">
        <f>('6000-1'!T74+'6000-2'!T74+'6000-3'!T74)</f>
        <v>51</v>
      </c>
      <c r="U74" s="193">
        <f>('6000-1'!U74+'6000-2'!U74+'6000-3'!U74)</f>
        <v>28</v>
      </c>
      <c r="V74" s="193">
        <f>('6000-1'!V74+'6000-2'!V74+'6000-3'!V74)</f>
        <v>29</v>
      </c>
      <c r="W74" s="193">
        <f>('6000-1'!W74+'6000-2'!W74+'6000-3'!W74)</f>
        <v>0</v>
      </c>
      <c r="X74" s="193">
        <f>('6000-1'!X74+'6000-2'!X74+'6000-3'!X74)</f>
        <v>0</v>
      </c>
      <c r="Y74" s="193">
        <f>('6000-1'!Y74+'6000-2'!Y74+'6000-3'!Y74)</f>
        <v>86</v>
      </c>
      <c r="Z74" s="193">
        <f>('6000-1'!Z74+'6000-2'!Z74+'6000-3'!Z74)</f>
        <v>32</v>
      </c>
      <c r="AA74" s="193">
        <f>('6000-1'!AA74+'6000-2'!AA74+'6000-3'!AA74)</f>
        <v>68</v>
      </c>
      <c r="AB74" s="193">
        <f>('6000-1'!AB74+'6000-2'!AB74+'6000-3'!AB74)</f>
        <v>15</v>
      </c>
      <c r="AC74" s="193">
        <f>('6000-1'!AC74+'6000-2'!AC74+'6000-3'!AC74)</f>
        <v>79</v>
      </c>
      <c r="AD74" s="193">
        <f>('6000-1'!AD74+'6000-2'!AD74+'6000-3'!AD74)</f>
        <v>777</v>
      </c>
      <c r="AE74" s="193">
        <f>('6000-1'!AE74+'6000-2'!AE74+'6000-3'!AE74)</f>
        <v>62</v>
      </c>
      <c r="AF74" s="193">
        <f>('6000-1'!AF74+'6000-2'!AF74+'6000-3'!AF74)</f>
        <v>51</v>
      </c>
      <c r="AG74" s="193">
        <f>('6000-1'!AG74+'6000-2'!AG74+'6000-3'!AG74)</f>
        <v>28</v>
      </c>
      <c r="AH74" s="193">
        <f>('6000-1'!AH74+'6000-2'!AH74+'6000-3'!AH74)</f>
        <v>445</v>
      </c>
      <c r="AI74" s="193">
        <f>('6000-1'!AI74+'6000-2'!AI74+'6000-3'!AI74)</f>
        <v>50</v>
      </c>
    </row>
    <row r="75" spans="1:35" ht="15">
      <c r="A75" s="5" t="s">
        <v>94</v>
      </c>
      <c r="B75" s="77">
        <f>('6000-1'!B75+'6000-2'!B75+'6000-3'!B75)</f>
        <v>88</v>
      </c>
      <c r="C75" s="77">
        <f>('6000-1'!C75+'6000-2'!C75+'6000-3'!C75)</f>
        <v>18</v>
      </c>
      <c r="D75" s="77">
        <f>('6000-1'!D75+'6000-2'!D75+'6000-3'!D75)</f>
        <v>22</v>
      </c>
      <c r="E75" s="77">
        <f>('6000-1'!E75+'6000-2'!E75+'6000-3'!E75)</f>
        <v>10</v>
      </c>
      <c r="F75" s="77">
        <f>('6000-1'!F75+'6000-2'!F75+'6000-3'!F75)</f>
        <v>17</v>
      </c>
      <c r="G75" s="77">
        <f>('6000-1'!G75+'6000-2'!G75+'6000-3'!G75)</f>
        <v>3</v>
      </c>
      <c r="H75" s="77">
        <f>('6000-1'!H75+'6000-2'!H75+'6000-3'!H75)</f>
        <v>10</v>
      </c>
      <c r="I75" s="77">
        <f>('6000-1'!I75+'6000-2'!I75+'6000-3'!I75)</f>
        <v>14</v>
      </c>
      <c r="J75" s="77">
        <f>('6000-1'!J75+'6000-2'!J75+'6000-3'!J75)</f>
        <v>8</v>
      </c>
      <c r="K75" s="77">
        <f>('6000-1'!K75+'6000-2'!K75+'6000-3'!K75)</f>
        <v>216</v>
      </c>
      <c r="L75" s="77">
        <f>('6000-1'!L75+'6000-2'!L75+'6000-3'!L75)</f>
        <v>11</v>
      </c>
      <c r="M75" s="77">
        <f>('6000-1'!M75+'6000-2'!M75+'6000-3'!M75)</f>
        <v>15</v>
      </c>
      <c r="N75" s="77">
        <f>('6000-1'!N75+'6000-2'!N75+'6000-3'!N75)</f>
        <v>12</v>
      </c>
      <c r="O75" s="77">
        <f>('6000-1'!O75+'6000-2'!O75+'6000-3'!O75)</f>
        <v>21</v>
      </c>
      <c r="P75" s="77">
        <f>('6000-1'!P75+'6000-2'!P75+'6000-3'!P75)</f>
        <v>1</v>
      </c>
      <c r="Q75" s="77">
        <f>('6000-1'!Q75+'6000-2'!Q75+'6000-3'!Q75)</f>
        <v>42</v>
      </c>
      <c r="R75" s="77">
        <f>('6000-1'!R75+'6000-2'!R75+'6000-3'!R75)</f>
        <v>88</v>
      </c>
      <c r="S75" s="77">
        <f>('6000-1'!S75+'6000-2'!S75+'6000-3'!S75)</f>
        <v>44</v>
      </c>
      <c r="T75" s="77">
        <f>('6000-1'!T75+'6000-2'!T75+'6000-3'!T75)</f>
        <v>0</v>
      </c>
      <c r="U75" s="77">
        <f>('6000-1'!U75+'6000-2'!U75+'6000-3'!U75)</f>
        <v>1</v>
      </c>
      <c r="V75" s="77">
        <f>('6000-1'!V75+'6000-2'!V75+'6000-3'!V75)</f>
        <v>1</v>
      </c>
      <c r="W75" s="77">
        <f>('6000-1'!W75+'6000-2'!W75+'6000-3'!W75)</f>
        <v>304</v>
      </c>
      <c r="X75" s="77">
        <f>('6000-1'!X75+'6000-2'!X75+'6000-3'!X75)</f>
        <v>29</v>
      </c>
      <c r="Y75" s="77">
        <f>('6000-1'!Y75+'6000-2'!Y75+'6000-3'!Y75)</f>
        <v>37</v>
      </c>
      <c r="Z75" s="77">
        <f>('6000-1'!Z75+'6000-2'!Z75+'6000-3'!Z75)</f>
        <v>22</v>
      </c>
      <c r="AA75" s="77">
        <f>('6000-1'!AA75+'6000-2'!AA75+'6000-3'!AA75)</f>
        <v>38</v>
      </c>
      <c r="AB75" s="77">
        <f>('6000-1'!AB75+'6000-2'!AB75+'6000-3'!AB75)</f>
        <v>4</v>
      </c>
      <c r="AC75" s="77">
        <f>('6000-1'!AC75+'6000-2'!AC75+'6000-3'!AC75)</f>
        <v>52</v>
      </c>
      <c r="AD75" s="77">
        <f>('6000-1'!AD75+'6000-2'!AD75+'6000-3'!AD75)</f>
        <v>88</v>
      </c>
      <c r="AE75" s="77">
        <f>('6000-1'!AE75+'6000-2'!AE75+'6000-3'!AE75)</f>
        <v>44</v>
      </c>
      <c r="AF75" s="77">
        <f>('6000-1'!AF75+'6000-2'!AF75+'6000-3'!AF75)</f>
        <v>0</v>
      </c>
      <c r="AG75" s="77">
        <f>('6000-1'!AG75+'6000-2'!AG75+'6000-3'!AG75)</f>
        <v>1</v>
      </c>
      <c r="AH75" s="77">
        <f>('6000-1'!AH75+'6000-2'!AH75+'6000-3'!AH75)</f>
        <v>14</v>
      </c>
      <c r="AI75" s="77">
        <f>('6000-1'!AI75+'6000-2'!AI75+'6000-3'!AI75)</f>
        <v>9</v>
      </c>
    </row>
    <row r="76" spans="1:35" ht="15">
      <c r="A76" s="5" t="s">
        <v>95</v>
      </c>
      <c r="B76" s="77">
        <f>('6000-1'!B76+'6000-2'!B76+'6000-3'!B76)</f>
        <v>2</v>
      </c>
      <c r="C76" s="77">
        <f>('6000-1'!C76+'6000-2'!C76+'6000-3'!C76)</f>
        <v>0</v>
      </c>
      <c r="D76" s="77">
        <f>('6000-1'!D76+'6000-2'!D76+'6000-3'!D76)</f>
        <v>1</v>
      </c>
      <c r="E76" s="77">
        <f>('6000-1'!E76+'6000-2'!E76+'6000-3'!E76)</f>
        <v>0</v>
      </c>
      <c r="F76" s="77">
        <f>('6000-1'!F76+'6000-2'!F76+'6000-3'!F76)</f>
        <v>0</v>
      </c>
      <c r="G76" s="77">
        <f>('6000-1'!G76+'6000-2'!G76+'6000-3'!G76)</f>
        <v>0</v>
      </c>
      <c r="H76" s="77">
        <f>('6000-1'!H76+'6000-2'!H76+'6000-3'!H76)</f>
        <v>0</v>
      </c>
      <c r="I76" s="77">
        <f>('6000-1'!I76+'6000-2'!I76+'6000-3'!I76)</f>
        <v>0</v>
      </c>
      <c r="J76" s="77">
        <f>('6000-1'!J76+'6000-2'!J76+'6000-3'!J76)</f>
        <v>1</v>
      </c>
      <c r="K76" s="77">
        <f>('6000-1'!K76+'6000-2'!K76+'6000-3'!K76)</f>
        <v>14</v>
      </c>
      <c r="L76" s="77">
        <f>('6000-1'!L76+'6000-2'!L76+'6000-3'!L76)</f>
        <v>0</v>
      </c>
      <c r="M76" s="77">
        <f>('6000-1'!M76+'6000-2'!M76+'6000-3'!M76)</f>
        <v>0</v>
      </c>
      <c r="N76" s="77">
        <f>('6000-1'!N76+'6000-2'!N76+'6000-3'!N76)</f>
        <v>0</v>
      </c>
      <c r="O76" s="77">
        <f>('6000-1'!O76+'6000-2'!O76+'6000-3'!O76)</f>
        <v>2</v>
      </c>
      <c r="P76" s="77">
        <f>('6000-1'!P76+'6000-2'!P76+'6000-3'!P76)</f>
        <v>0</v>
      </c>
      <c r="Q76" s="77">
        <f>('6000-1'!Q76+'6000-2'!Q76+'6000-3'!Q76)</f>
        <v>0</v>
      </c>
      <c r="R76" s="77">
        <f>('6000-1'!R76+'6000-2'!R76+'6000-3'!R76)</f>
        <v>21</v>
      </c>
      <c r="S76" s="77">
        <f>('6000-1'!S76+'6000-2'!S76+'6000-3'!S76)</f>
        <v>5</v>
      </c>
      <c r="T76" s="77">
        <f>('6000-1'!T76+'6000-2'!T76+'6000-3'!T76)</f>
        <v>2</v>
      </c>
      <c r="U76" s="77">
        <f>('6000-1'!U76+'6000-2'!U76+'6000-3'!U76)</f>
        <v>2</v>
      </c>
      <c r="V76" s="77">
        <f>('6000-1'!V76+'6000-2'!V76+'6000-3'!V76)</f>
        <v>1</v>
      </c>
      <c r="W76" s="77">
        <f>('6000-1'!W76+'6000-2'!W76+'6000-3'!W76)</f>
        <v>16</v>
      </c>
      <c r="X76" s="77">
        <f>('6000-1'!X76+'6000-2'!X76+'6000-3'!X76)</f>
        <v>0</v>
      </c>
      <c r="Y76" s="77">
        <f>('6000-1'!Y76+'6000-2'!Y76+'6000-3'!Y76)</f>
        <v>1</v>
      </c>
      <c r="Z76" s="77">
        <f>('6000-1'!Z76+'6000-2'!Z76+'6000-3'!Z76)</f>
        <v>0</v>
      </c>
      <c r="AA76" s="77">
        <f>('6000-1'!AA76+'6000-2'!AA76+'6000-3'!AA76)</f>
        <v>2</v>
      </c>
      <c r="AB76" s="77">
        <f>('6000-1'!AB76+'6000-2'!AB76+'6000-3'!AB76)</f>
        <v>0</v>
      </c>
      <c r="AC76" s="77">
        <f>('6000-1'!AC76+'6000-2'!AC76+'6000-3'!AC76)</f>
        <v>0</v>
      </c>
      <c r="AD76" s="77">
        <f>('6000-1'!AD76+'6000-2'!AD76+'6000-3'!AD76)</f>
        <v>21</v>
      </c>
      <c r="AE76" s="77">
        <f>('6000-1'!AE76+'6000-2'!AE76+'6000-3'!AE76)</f>
        <v>5</v>
      </c>
      <c r="AF76" s="77">
        <f>('6000-1'!AF76+'6000-2'!AF76+'6000-3'!AF76)</f>
        <v>2</v>
      </c>
      <c r="AG76" s="77">
        <f>('6000-1'!AG76+'6000-2'!AG76+'6000-3'!AG76)</f>
        <v>2</v>
      </c>
      <c r="AH76" s="77">
        <f>('6000-1'!AH76+'6000-2'!AH76+'6000-3'!AH76)</f>
        <v>0</v>
      </c>
      <c r="AI76" s="77">
        <f>('6000-1'!AI76+'6000-2'!AI76+'6000-3'!AI76)</f>
        <v>2</v>
      </c>
    </row>
    <row r="77" spans="1:141" s="62" customFormat="1" ht="15">
      <c r="A77" s="37" t="s">
        <v>63</v>
      </c>
      <c r="B77" s="107">
        <f aca="true" t="shared" si="14" ref="B77:V77">SUM(B78:B89)</f>
        <v>1756</v>
      </c>
      <c r="C77" s="107">
        <f t="shared" si="14"/>
        <v>52</v>
      </c>
      <c r="D77" s="107">
        <f t="shared" si="14"/>
        <v>166</v>
      </c>
      <c r="E77" s="107">
        <f t="shared" si="14"/>
        <v>89</v>
      </c>
      <c r="F77" s="107">
        <f t="shared" si="14"/>
        <v>143</v>
      </c>
      <c r="G77" s="107">
        <f t="shared" si="14"/>
        <v>27</v>
      </c>
      <c r="H77" s="107">
        <f t="shared" si="14"/>
        <v>227</v>
      </c>
      <c r="I77" s="107">
        <f t="shared" si="14"/>
        <v>899</v>
      </c>
      <c r="J77" s="107">
        <f t="shared" si="14"/>
        <v>81</v>
      </c>
      <c r="K77" s="107">
        <f t="shared" si="14"/>
        <v>3637</v>
      </c>
      <c r="L77" s="107">
        <f t="shared" si="14"/>
        <v>31</v>
      </c>
      <c r="M77" s="107">
        <f t="shared" si="14"/>
        <v>108</v>
      </c>
      <c r="N77" s="107">
        <f t="shared" si="14"/>
        <v>90</v>
      </c>
      <c r="O77" s="107">
        <f t="shared" si="14"/>
        <v>115</v>
      </c>
      <c r="P77" s="107">
        <f t="shared" si="14"/>
        <v>31</v>
      </c>
      <c r="Q77" s="107">
        <f t="shared" si="14"/>
        <v>69</v>
      </c>
      <c r="R77" s="107">
        <f t="shared" si="14"/>
        <v>2570</v>
      </c>
      <c r="S77" s="107">
        <f t="shared" si="14"/>
        <v>1042</v>
      </c>
      <c r="T77" s="107">
        <f t="shared" si="14"/>
        <v>128</v>
      </c>
      <c r="U77" s="107">
        <f t="shared" si="14"/>
        <v>68</v>
      </c>
      <c r="V77" s="107">
        <f t="shared" si="14"/>
        <v>52</v>
      </c>
      <c r="W77" s="107">
        <f aca="true" t="shared" si="15" ref="W77:AI77">SUM(W78:W89)</f>
        <v>5393</v>
      </c>
      <c r="X77" s="107">
        <f t="shared" si="15"/>
        <v>83</v>
      </c>
      <c r="Y77" s="107">
        <f t="shared" si="15"/>
        <v>274</v>
      </c>
      <c r="Z77" s="107">
        <f t="shared" si="15"/>
        <v>179</v>
      </c>
      <c r="AA77" s="107">
        <f t="shared" si="15"/>
        <v>258</v>
      </c>
      <c r="AB77" s="107">
        <f t="shared" si="15"/>
        <v>58</v>
      </c>
      <c r="AC77" s="107">
        <f t="shared" si="15"/>
        <v>296</v>
      </c>
      <c r="AD77" s="107">
        <f t="shared" si="15"/>
        <v>2570</v>
      </c>
      <c r="AE77" s="107">
        <f t="shared" si="15"/>
        <v>1042</v>
      </c>
      <c r="AF77" s="107">
        <f t="shared" si="15"/>
        <v>128</v>
      </c>
      <c r="AG77" s="107">
        <f t="shared" si="15"/>
        <v>68</v>
      </c>
      <c r="AH77" s="107">
        <f t="shared" si="15"/>
        <v>899</v>
      </c>
      <c r="AI77" s="107">
        <f t="shared" si="15"/>
        <v>133</v>
      </c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</row>
    <row r="78" spans="1:35" ht="15">
      <c r="A78" s="5" t="s">
        <v>96</v>
      </c>
      <c r="B78" s="77">
        <f>('6000-1'!B78+'6000-2'!B78+'6000-3'!B78)</f>
        <v>140</v>
      </c>
      <c r="C78" s="77">
        <f>('6000-1'!C78+'6000-2'!C78+'6000-3'!C78)</f>
        <v>8</v>
      </c>
      <c r="D78" s="77">
        <f>('6000-1'!D78+'6000-2'!D78+'6000-3'!D78)</f>
        <v>12</v>
      </c>
      <c r="E78" s="77">
        <f>('6000-1'!E78+'6000-2'!E78+'6000-3'!E78)</f>
        <v>8</v>
      </c>
      <c r="F78" s="77">
        <f>('6000-1'!F78+'6000-2'!F78+'6000-3'!F78)</f>
        <v>5</v>
      </c>
      <c r="G78" s="77">
        <f>('6000-1'!G78+'6000-2'!G78+'6000-3'!G78)</f>
        <v>2</v>
      </c>
      <c r="H78" s="77">
        <f>('6000-1'!H78+'6000-2'!H78+'6000-3'!H78)</f>
        <v>12</v>
      </c>
      <c r="I78" s="77">
        <f>('6000-1'!I78+'6000-2'!I78+'6000-3'!I78)</f>
        <v>79</v>
      </c>
      <c r="J78" s="77">
        <f>('6000-1'!J78+'6000-2'!J78+'6000-3'!J78)</f>
        <v>6</v>
      </c>
      <c r="K78" s="77">
        <f>('6000-1'!K78+'6000-2'!K78+'6000-3'!K78)</f>
        <v>130</v>
      </c>
      <c r="L78" s="77">
        <f>('6000-1'!L78+'6000-2'!L78+'6000-3'!L78)</f>
        <v>7</v>
      </c>
      <c r="M78" s="77">
        <f>('6000-1'!M78+'6000-2'!M78+'6000-3'!M78)</f>
        <v>12</v>
      </c>
      <c r="N78" s="77">
        <f>('6000-1'!N78+'6000-2'!N78+'6000-3'!N78)</f>
        <v>9</v>
      </c>
      <c r="O78" s="77">
        <f>('6000-1'!O78+'6000-2'!O78+'6000-3'!O78)</f>
        <v>3</v>
      </c>
      <c r="P78" s="77">
        <f>('6000-1'!P78+'6000-2'!P78+'6000-3'!P78)</f>
        <v>1</v>
      </c>
      <c r="Q78" s="77">
        <f>('6000-1'!Q78+'6000-2'!Q78+'6000-3'!Q78)</f>
        <v>2</v>
      </c>
      <c r="R78" s="77">
        <f>('6000-1'!R78+'6000-2'!R78+'6000-3'!R78)</f>
        <v>50</v>
      </c>
      <c r="S78" s="77">
        <f>('6000-1'!S78+'6000-2'!S78+'6000-3'!S78)</f>
        <v>16</v>
      </c>
      <c r="T78" s="77">
        <f>('6000-1'!T78+'6000-2'!T78+'6000-3'!T78)</f>
        <v>8</v>
      </c>
      <c r="U78" s="77">
        <f>('6000-1'!U78+'6000-2'!U78+'6000-3'!U78)</f>
        <v>3</v>
      </c>
      <c r="V78" s="77">
        <f>('6000-1'!V78+'6000-2'!V78+'6000-3'!V78)</f>
        <v>2</v>
      </c>
      <c r="W78" s="77">
        <f>('6000-1'!W78+'6000-2'!W78+'6000-3'!W78)</f>
        <v>270</v>
      </c>
      <c r="X78" s="77">
        <f>('6000-1'!X78+'6000-2'!X78+'6000-3'!X78)</f>
        <v>15</v>
      </c>
      <c r="Y78" s="77">
        <f>('6000-1'!Y78+'6000-2'!Y78+'6000-3'!Y78)</f>
        <v>24</v>
      </c>
      <c r="Z78" s="77">
        <f>('6000-1'!Z78+'6000-2'!Z78+'6000-3'!Z78)</f>
        <v>17</v>
      </c>
      <c r="AA78" s="77">
        <f>('6000-1'!AA78+'6000-2'!AA78+'6000-3'!AA78)</f>
        <v>8</v>
      </c>
      <c r="AB78" s="77">
        <f>('6000-1'!AB78+'6000-2'!AB78+'6000-3'!AB78)</f>
        <v>3</v>
      </c>
      <c r="AC78" s="77">
        <f>('6000-1'!AC78+'6000-2'!AC78+'6000-3'!AC78)</f>
        <v>14</v>
      </c>
      <c r="AD78" s="77">
        <f>('6000-1'!AD78+'6000-2'!AD78+'6000-3'!AD78)</f>
        <v>50</v>
      </c>
      <c r="AE78" s="77">
        <f>('6000-1'!AE78+'6000-2'!AE78+'6000-3'!AE78)</f>
        <v>16</v>
      </c>
      <c r="AF78" s="77">
        <f>('6000-1'!AF78+'6000-2'!AF78+'6000-3'!AF78)</f>
        <v>8</v>
      </c>
      <c r="AG78" s="77">
        <f>('6000-1'!AG78+'6000-2'!AG78+'6000-3'!AG78)</f>
        <v>3</v>
      </c>
      <c r="AH78" s="77">
        <f>('6000-1'!AH78+'6000-2'!AH78+'6000-3'!AH78)</f>
        <v>79</v>
      </c>
      <c r="AI78" s="77">
        <f>('6000-1'!AI78+'6000-2'!AI78+'6000-3'!AI78)</f>
        <v>8</v>
      </c>
    </row>
    <row r="79" spans="1:35" ht="15">
      <c r="A79" s="5" t="s">
        <v>42</v>
      </c>
      <c r="B79" s="77">
        <f>('6000-1'!B79+'6000-2'!B79+'6000-3'!B79)</f>
        <v>3</v>
      </c>
      <c r="C79" s="77">
        <f>('6000-1'!C79+'6000-2'!C79+'6000-3'!C79)</f>
        <v>0</v>
      </c>
      <c r="D79" s="77">
        <f>('6000-1'!D79+'6000-2'!D79+'6000-3'!D79)</f>
        <v>4</v>
      </c>
      <c r="E79" s="77">
        <f>('6000-1'!E79+'6000-2'!E79+'6000-3'!E79)</f>
        <v>0</v>
      </c>
      <c r="F79" s="77">
        <f>('6000-1'!F79+'6000-2'!F79+'6000-3'!F79)</f>
        <v>2</v>
      </c>
      <c r="G79" s="77">
        <f>('6000-1'!G79+'6000-2'!G79+'6000-3'!G79)</f>
        <v>0</v>
      </c>
      <c r="H79" s="77">
        <f>('6000-1'!H79+'6000-2'!H79+'6000-3'!H79)</f>
        <v>4</v>
      </c>
      <c r="I79" s="77">
        <f>('6000-1'!I79+'6000-2'!I79+'6000-3'!I79)</f>
        <v>11</v>
      </c>
      <c r="J79" s="77">
        <f>('6000-1'!J79+'6000-2'!J79+'6000-3'!J79)</f>
        <v>3</v>
      </c>
      <c r="K79" s="77">
        <f>('6000-1'!K79+'6000-2'!K79+'6000-3'!K79)</f>
        <v>1</v>
      </c>
      <c r="L79" s="77">
        <f>('6000-1'!L79+'6000-2'!L79+'6000-3'!L79)</f>
        <v>0</v>
      </c>
      <c r="M79" s="77">
        <f>('6000-1'!M79+'6000-2'!M79+'6000-3'!M79)</f>
        <v>4</v>
      </c>
      <c r="N79" s="77">
        <f>('6000-1'!N79+'6000-2'!N79+'6000-3'!N79)</f>
        <v>0</v>
      </c>
      <c r="O79" s="77">
        <f>('6000-1'!O79+'6000-2'!O79+'6000-3'!O79)</f>
        <v>1</v>
      </c>
      <c r="P79" s="77">
        <f>('6000-1'!P79+'6000-2'!P79+'6000-3'!P79)</f>
        <v>0</v>
      </c>
      <c r="Q79" s="77">
        <f>('6000-1'!Q79+'6000-2'!Q79+'6000-3'!Q79)</f>
        <v>0</v>
      </c>
      <c r="R79" s="77">
        <f>('6000-1'!R79+'6000-2'!R79+'6000-3'!R79)</f>
        <v>44</v>
      </c>
      <c r="S79" s="77">
        <f>('6000-1'!S79+'6000-2'!S79+'6000-3'!S79)</f>
        <v>6</v>
      </c>
      <c r="T79" s="77">
        <f>('6000-1'!T79+'6000-2'!T79+'6000-3'!T79)</f>
        <v>2</v>
      </c>
      <c r="U79" s="77">
        <f>('6000-1'!U79+'6000-2'!U79+'6000-3'!U79)</f>
        <v>1</v>
      </c>
      <c r="V79" s="77">
        <f>('6000-1'!V79+'6000-2'!V79+'6000-3'!V79)</f>
        <v>2</v>
      </c>
      <c r="W79" s="77">
        <f>('6000-1'!W79+'6000-2'!W79+'6000-3'!W79)</f>
        <v>4</v>
      </c>
      <c r="X79" s="77">
        <f>('6000-1'!X79+'6000-2'!X79+'6000-3'!X79)</f>
        <v>0</v>
      </c>
      <c r="Y79" s="77">
        <f>('6000-1'!Y79+'6000-2'!Y79+'6000-3'!Y79)</f>
        <v>8</v>
      </c>
      <c r="Z79" s="77">
        <f>('6000-1'!Z79+'6000-2'!Z79+'6000-3'!Z79)</f>
        <v>0</v>
      </c>
      <c r="AA79" s="77">
        <f>('6000-1'!AA79+'6000-2'!AA79+'6000-3'!AA79)</f>
        <v>3</v>
      </c>
      <c r="AB79" s="77">
        <f>('6000-1'!AB79+'6000-2'!AB79+'6000-3'!AB79)</f>
        <v>0</v>
      </c>
      <c r="AC79" s="77">
        <f>('6000-1'!AC79+'6000-2'!AC79+'6000-3'!AC79)</f>
        <v>4</v>
      </c>
      <c r="AD79" s="77">
        <f>('6000-1'!AD79+'6000-2'!AD79+'6000-3'!AD79)</f>
        <v>44</v>
      </c>
      <c r="AE79" s="77">
        <f>('6000-1'!AE79+'6000-2'!AE79+'6000-3'!AE79)</f>
        <v>6</v>
      </c>
      <c r="AF79" s="77">
        <f>('6000-1'!AF79+'6000-2'!AF79+'6000-3'!AF79)</f>
        <v>2</v>
      </c>
      <c r="AG79" s="77">
        <f>('6000-1'!AG79+'6000-2'!AG79+'6000-3'!AG79)</f>
        <v>1</v>
      </c>
      <c r="AH79" s="77">
        <f>('6000-1'!AH79+'6000-2'!AH79+'6000-3'!AH79)</f>
        <v>11</v>
      </c>
      <c r="AI79" s="77">
        <f>('6000-1'!AI79+'6000-2'!AI79+'6000-3'!AI79)</f>
        <v>5</v>
      </c>
    </row>
    <row r="80" spans="1:35" ht="15">
      <c r="A80" s="5" t="s">
        <v>43</v>
      </c>
      <c r="B80" s="77">
        <f>('6000-1'!B80+'6000-2'!B80+'6000-3'!B80)</f>
        <v>2</v>
      </c>
      <c r="C80" s="77">
        <f>('6000-1'!C80+'6000-2'!C80+'6000-3'!C80)</f>
        <v>1</v>
      </c>
      <c r="D80" s="77">
        <f>('6000-1'!D80+'6000-2'!D80+'6000-3'!D80)</f>
        <v>3</v>
      </c>
      <c r="E80" s="77">
        <f>('6000-1'!E80+'6000-2'!E80+'6000-3'!E80)</f>
        <v>3</v>
      </c>
      <c r="F80" s="77">
        <f>('6000-1'!F80+'6000-2'!F80+'6000-3'!F80)</f>
        <v>4</v>
      </c>
      <c r="G80" s="77">
        <f>('6000-1'!G80+'6000-2'!G80+'6000-3'!G80)</f>
        <v>0</v>
      </c>
      <c r="H80" s="77">
        <f>('6000-1'!H80+'6000-2'!H80+'6000-3'!H80)</f>
        <v>3</v>
      </c>
      <c r="I80" s="77">
        <f>('6000-1'!I80+'6000-2'!I80+'6000-3'!I80)</f>
        <v>41</v>
      </c>
      <c r="J80" s="77">
        <f>('6000-1'!J80+'6000-2'!J80+'6000-3'!J80)</f>
        <v>0</v>
      </c>
      <c r="K80" s="77">
        <f>('6000-1'!K80+'6000-2'!K80+'6000-3'!K80)</f>
        <v>18</v>
      </c>
      <c r="L80" s="77">
        <f>('6000-1'!L80+'6000-2'!L80+'6000-3'!L80)</f>
        <v>1</v>
      </c>
      <c r="M80" s="77">
        <f>('6000-1'!M80+'6000-2'!M80+'6000-3'!M80)</f>
        <v>0</v>
      </c>
      <c r="N80" s="77">
        <f>('6000-1'!N80+'6000-2'!N80+'6000-3'!N80)</f>
        <v>3</v>
      </c>
      <c r="O80" s="77">
        <f>('6000-1'!O80+'6000-2'!O80+'6000-3'!O80)</f>
        <v>3</v>
      </c>
      <c r="P80" s="77">
        <f>('6000-1'!P80+'6000-2'!P80+'6000-3'!P80)</f>
        <v>0</v>
      </c>
      <c r="Q80" s="77">
        <f>('6000-1'!Q80+'6000-2'!Q80+'6000-3'!Q80)</f>
        <v>4</v>
      </c>
      <c r="R80" s="77">
        <f>('6000-1'!R80+'6000-2'!R80+'6000-3'!R80)</f>
        <v>505</v>
      </c>
      <c r="S80" s="77">
        <f>('6000-1'!S80+'6000-2'!S80+'6000-3'!S80)</f>
        <v>456</v>
      </c>
      <c r="T80" s="77">
        <f>('6000-1'!T80+'6000-2'!T80+'6000-3'!T80)</f>
        <v>8</v>
      </c>
      <c r="U80" s="77">
        <f>('6000-1'!U80+'6000-2'!U80+'6000-3'!U80)</f>
        <v>2</v>
      </c>
      <c r="V80" s="77">
        <f>('6000-1'!V80+'6000-2'!V80+'6000-3'!V80)</f>
        <v>0</v>
      </c>
      <c r="W80" s="77">
        <f>('6000-1'!W80+'6000-2'!W80+'6000-3'!W80)</f>
        <v>20</v>
      </c>
      <c r="X80" s="77">
        <f>('6000-1'!X80+'6000-2'!X80+'6000-3'!X80)</f>
        <v>2</v>
      </c>
      <c r="Y80" s="77">
        <f>('6000-1'!Y80+'6000-2'!Y80+'6000-3'!Y80)</f>
        <v>3</v>
      </c>
      <c r="Z80" s="77">
        <f>('6000-1'!Z80+'6000-2'!Z80+'6000-3'!Z80)</f>
        <v>6</v>
      </c>
      <c r="AA80" s="77">
        <f>('6000-1'!AA80+'6000-2'!AA80+'6000-3'!AA80)</f>
        <v>7</v>
      </c>
      <c r="AB80" s="77">
        <f>('6000-1'!AB80+'6000-2'!AB80+'6000-3'!AB80)</f>
        <v>0</v>
      </c>
      <c r="AC80" s="77">
        <f>('6000-1'!AC80+'6000-2'!AC80+'6000-3'!AC80)</f>
        <v>7</v>
      </c>
      <c r="AD80" s="77">
        <f>('6000-1'!AD80+'6000-2'!AD80+'6000-3'!AD80)</f>
        <v>505</v>
      </c>
      <c r="AE80" s="77">
        <f>('6000-1'!AE80+'6000-2'!AE80+'6000-3'!AE80)</f>
        <v>456</v>
      </c>
      <c r="AF80" s="77">
        <f>('6000-1'!AF80+'6000-2'!AF80+'6000-3'!AF80)</f>
        <v>8</v>
      </c>
      <c r="AG80" s="77">
        <f>('6000-1'!AG80+'6000-2'!AG80+'6000-3'!AG80)</f>
        <v>2</v>
      </c>
      <c r="AH80" s="77">
        <f>('6000-1'!AH80+'6000-2'!AH80+'6000-3'!AH80)</f>
        <v>41</v>
      </c>
      <c r="AI80" s="77">
        <f>('6000-1'!AI80+'6000-2'!AI80+'6000-3'!AI80)</f>
        <v>0</v>
      </c>
    </row>
    <row r="81" spans="1:35" ht="15">
      <c r="A81" s="5" t="s">
        <v>44</v>
      </c>
      <c r="B81" s="77">
        <f>('6000-1'!B81+'6000-2'!B81+'6000-3'!B81)</f>
        <v>11</v>
      </c>
      <c r="C81" s="77">
        <f>('6000-1'!C81+'6000-2'!C81+'6000-3'!C81)</f>
        <v>0</v>
      </c>
      <c r="D81" s="77">
        <f>('6000-1'!D81+'6000-2'!D81+'6000-3'!D81)</f>
        <v>3</v>
      </c>
      <c r="E81" s="77">
        <f>('6000-1'!E81+'6000-2'!E81+'6000-3'!E81)</f>
        <v>0</v>
      </c>
      <c r="F81" s="77">
        <f>('6000-1'!F81+'6000-2'!F81+'6000-3'!F81)</f>
        <v>2</v>
      </c>
      <c r="G81" s="77">
        <f>('6000-1'!G81+'6000-2'!G81+'6000-3'!G81)</f>
        <v>1</v>
      </c>
      <c r="H81" s="77">
        <f>('6000-1'!H81+'6000-2'!H81+'6000-3'!H81)</f>
        <v>3</v>
      </c>
      <c r="I81" s="77">
        <f>('6000-1'!I81+'6000-2'!I81+'6000-3'!I81)</f>
        <v>47</v>
      </c>
      <c r="J81" s="77">
        <f>('6000-1'!J81+'6000-2'!J81+'6000-3'!J81)</f>
        <v>4</v>
      </c>
      <c r="K81" s="77">
        <f>('6000-1'!K81+'6000-2'!K81+'6000-3'!K81)</f>
        <v>39</v>
      </c>
      <c r="L81" s="77">
        <f>('6000-1'!L81+'6000-2'!L81+'6000-3'!L81)</f>
        <v>2</v>
      </c>
      <c r="M81" s="77">
        <f>('6000-1'!M81+'6000-2'!M81+'6000-3'!M81)</f>
        <v>1</v>
      </c>
      <c r="N81" s="77">
        <f>('6000-1'!N81+'6000-2'!N81+'6000-3'!N81)</f>
        <v>0</v>
      </c>
      <c r="O81" s="77">
        <f>('6000-1'!O81+'6000-2'!O81+'6000-3'!O81)</f>
        <v>1</v>
      </c>
      <c r="P81" s="77">
        <f>('6000-1'!P81+'6000-2'!P81+'6000-3'!P81)</f>
        <v>0</v>
      </c>
      <c r="Q81" s="77">
        <f>('6000-1'!Q81+'6000-2'!Q81+'6000-3'!Q81)</f>
        <v>2</v>
      </c>
      <c r="R81" s="77">
        <f>('6000-1'!R81+'6000-2'!R81+'6000-3'!R81)</f>
        <v>180</v>
      </c>
      <c r="S81" s="77">
        <f>('6000-1'!S81+'6000-2'!S81+'6000-3'!S81)</f>
        <v>30</v>
      </c>
      <c r="T81" s="77">
        <f>('6000-1'!T81+'6000-2'!T81+'6000-3'!T81)</f>
        <v>3</v>
      </c>
      <c r="U81" s="77">
        <f>('6000-1'!U81+'6000-2'!U81+'6000-3'!U81)</f>
        <v>0</v>
      </c>
      <c r="V81" s="77">
        <f>('6000-1'!V81+'6000-2'!V81+'6000-3'!V81)</f>
        <v>0</v>
      </c>
      <c r="W81" s="77">
        <f>('6000-1'!W81+'6000-2'!W81+'6000-3'!W81)</f>
        <v>50</v>
      </c>
      <c r="X81" s="77">
        <f>('6000-1'!X81+'6000-2'!X81+'6000-3'!X81)</f>
        <v>2</v>
      </c>
      <c r="Y81" s="77">
        <f>('6000-1'!Y81+'6000-2'!Y81+'6000-3'!Y81)</f>
        <v>4</v>
      </c>
      <c r="Z81" s="77">
        <f>('6000-1'!Z81+'6000-2'!Z81+'6000-3'!Z81)</f>
        <v>0</v>
      </c>
      <c r="AA81" s="77">
        <f>('6000-1'!AA81+'6000-2'!AA81+'6000-3'!AA81)</f>
        <v>3</v>
      </c>
      <c r="AB81" s="77">
        <f>('6000-1'!AB81+'6000-2'!AB81+'6000-3'!AB81)</f>
        <v>1</v>
      </c>
      <c r="AC81" s="77">
        <f>('6000-1'!AC81+'6000-2'!AC81+'6000-3'!AC81)</f>
        <v>5</v>
      </c>
      <c r="AD81" s="77">
        <f>('6000-1'!AD81+'6000-2'!AD81+'6000-3'!AD81)</f>
        <v>180</v>
      </c>
      <c r="AE81" s="77">
        <f>('6000-1'!AE81+'6000-2'!AE81+'6000-3'!AE81)</f>
        <v>30</v>
      </c>
      <c r="AF81" s="77">
        <f>('6000-1'!AF81+'6000-2'!AF81+'6000-3'!AF81)</f>
        <v>3</v>
      </c>
      <c r="AG81" s="77">
        <f>('6000-1'!AG81+'6000-2'!AG81+'6000-3'!AG81)</f>
        <v>0</v>
      </c>
      <c r="AH81" s="77">
        <f>('6000-1'!AH81+'6000-2'!AH81+'6000-3'!AH81)</f>
        <v>47</v>
      </c>
      <c r="AI81" s="77">
        <f>('6000-1'!AI81+'6000-2'!AI81+'6000-3'!AI81)</f>
        <v>4</v>
      </c>
    </row>
    <row r="82" spans="1:35" ht="15">
      <c r="A82" s="5" t="s">
        <v>97</v>
      </c>
      <c r="B82" s="77">
        <f>('6000-1'!B82+'6000-2'!B82+'6000-3'!B82)</f>
        <v>172</v>
      </c>
      <c r="C82" s="77">
        <f>('6000-1'!C82+'6000-2'!C82+'6000-3'!C82)</f>
        <v>17</v>
      </c>
      <c r="D82" s="77">
        <f>('6000-1'!D82+'6000-2'!D82+'6000-3'!D82)</f>
        <v>13</v>
      </c>
      <c r="E82" s="77">
        <f>('6000-1'!E82+'6000-2'!E82+'6000-3'!E82)</f>
        <v>11</v>
      </c>
      <c r="F82" s="77">
        <f>('6000-1'!F82+'6000-2'!F82+'6000-3'!F82)</f>
        <v>7</v>
      </c>
      <c r="G82" s="77">
        <f>('6000-1'!G82+'6000-2'!G82+'6000-3'!G82)</f>
        <v>6</v>
      </c>
      <c r="H82" s="77">
        <f>('6000-1'!H82+'6000-2'!H82+'6000-3'!H82)</f>
        <v>37</v>
      </c>
      <c r="I82" s="77">
        <f>('6000-1'!I82+'6000-2'!I82+'6000-3'!I82)</f>
        <v>31</v>
      </c>
      <c r="J82" s="77">
        <f>('6000-1'!J82+'6000-2'!J82+'6000-3'!J82)</f>
        <v>15</v>
      </c>
      <c r="K82" s="77">
        <f>('6000-1'!K82+'6000-2'!K82+'6000-3'!K82)</f>
        <v>315</v>
      </c>
      <c r="L82" s="77">
        <f>('6000-1'!L82+'6000-2'!L82+'6000-3'!L82)</f>
        <v>10</v>
      </c>
      <c r="M82" s="77">
        <f>('6000-1'!M82+'6000-2'!M82+'6000-3'!M82)</f>
        <v>7</v>
      </c>
      <c r="N82" s="77">
        <f>('6000-1'!N82+'6000-2'!N82+'6000-3'!N82)</f>
        <v>9</v>
      </c>
      <c r="O82" s="77">
        <f>('6000-1'!O82+'6000-2'!O82+'6000-3'!O82)</f>
        <v>0</v>
      </c>
      <c r="P82" s="77">
        <f>('6000-1'!P82+'6000-2'!P82+'6000-3'!P82)</f>
        <v>4</v>
      </c>
      <c r="Q82" s="77">
        <f>('6000-1'!Q82+'6000-2'!Q82+'6000-3'!Q82)</f>
        <v>14</v>
      </c>
      <c r="R82" s="77">
        <f>('6000-1'!R82+'6000-2'!R82+'6000-3'!R82)</f>
        <v>57</v>
      </c>
      <c r="S82" s="77">
        <f>('6000-1'!S82+'6000-2'!S82+'6000-3'!S82)</f>
        <v>16</v>
      </c>
      <c r="T82" s="77">
        <f>('6000-1'!T82+'6000-2'!T82+'6000-3'!T82)</f>
        <v>8</v>
      </c>
      <c r="U82" s="77">
        <f>('6000-1'!U82+'6000-2'!U82+'6000-3'!U82)</f>
        <v>6</v>
      </c>
      <c r="V82" s="77">
        <f>('6000-1'!V82+'6000-2'!V82+'6000-3'!V82)</f>
        <v>8</v>
      </c>
      <c r="W82" s="77">
        <f>('6000-1'!W82+'6000-2'!W82+'6000-3'!W82)</f>
        <v>487</v>
      </c>
      <c r="X82" s="77">
        <f>('6000-1'!X82+'6000-2'!X82+'6000-3'!X82)</f>
        <v>27</v>
      </c>
      <c r="Y82" s="77">
        <f>('6000-1'!Y82+'6000-2'!Y82+'6000-3'!Y82)</f>
        <v>20</v>
      </c>
      <c r="Z82" s="77">
        <f>('6000-1'!Z82+'6000-2'!Z82+'6000-3'!Z82)</f>
        <v>20</v>
      </c>
      <c r="AA82" s="77">
        <f>('6000-1'!AA82+'6000-2'!AA82+'6000-3'!AA82)</f>
        <v>7</v>
      </c>
      <c r="AB82" s="77">
        <f>('6000-1'!AB82+'6000-2'!AB82+'6000-3'!AB82)</f>
        <v>10</v>
      </c>
      <c r="AC82" s="77">
        <f>('6000-1'!AC82+'6000-2'!AC82+'6000-3'!AC82)</f>
        <v>51</v>
      </c>
      <c r="AD82" s="77">
        <f>('6000-1'!AD82+'6000-2'!AD82+'6000-3'!AD82)</f>
        <v>57</v>
      </c>
      <c r="AE82" s="77">
        <f>('6000-1'!AE82+'6000-2'!AE82+'6000-3'!AE82)</f>
        <v>16</v>
      </c>
      <c r="AF82" s="77">
        <f>('6000-1'!AF82+'6000-2'!AF82+'6000-3'!AF82)</f>
        <v>8</v>
      </c>
      <c r="AG82" s="77">
        <f>('6000-1'!AG82+'6000-2'!AG82+'6000-3'!AG82)</f>
        <v>6</v>
      </c>
      <c r="AH82" s="77">
        <f>('6000-1'!AH82+'6000-2'!AH82+'6000-3'!AH82)</f>
        <v>31</v>
      </c>
      <c r="AI82" s="77">
        <f>('6000-1'!AI82+'6000-2'!AI82+'6000-3'!AI82)</f>
        <v>23</v>
      </c>
    </row>
    <row r="83" spans="1:35" ht="15">
      <c r="A83" s="5" t="s">
        <v>45</v>
      </c>
      <c r="B83" s="77">
        <f>('6000-1'!B83+'6000-2'!B83+'6000-3'!B83)</f>
        <v>325</v>
      </c>
      <c r="C83" s="77">
        <f>('6000-1'!C83+'6000-2'!C83+'6000-3'!C83)</f>
        <v>4</v>
      </c>
      <c r="D83" s="77">
        <f>('6000-1'!D83+'6000-2'!D83+'6000-3'!D83)</f>
        <v>12</v>
      </c>
      <c r="E83" s="77">
        <f>('6000-1'!E83+'6000-2'!E83+'6000-3'!E83)</f>
        <v>6</v>
      </c>
      <c r="F83" s="77">
        <f>('6000-1'!F83+'6000-2'!F83+'6000-3'!F83)</f>
        <v>21</v>
      </c>
      <c r="G83" s="77">
        <f>('6000-1'!G83+'6000-2'!G83+'6000-3'!G83)</f>
        <v>6</v>
      </c>
      <c r="H83" s="77">
        <f>('6000-1'!H83+'6000-2'!H83+'6000-3'!H83)</f>
        <v>38</v>
      </c>
      <c r="I83" s="77">
        <f>('6000-1'!I83+'6000-2'!I83+'6000-3'!I83)</f>
        <v>175</v>
      </c>
      <c r="J83" s="77">
        <f>('6000-1'!J83+'6000-2'!J83+'6000-3'!J83)</f>
        <v>11</v>
      </c>
      <c r="K83" s="77">
        <f>('6000-1'!K83+'6000-2'!K83+'6000-3'!K83)</f>
        <v>1300</v>
      </c>
      <c r="L83" s="77">
        <f>('6000-1'!L83+'6000-2'!L83+'6000-3'!L83)</f>
        <v>8</v>
      </c>
      <c r="M83" s="77">
        <f>('6000-1'!M83+'6000-2'!M83+'6000-3'!M83)</f>
        <v>12</v>
      </c>
      <c r="N83" s="77">
        <f>('6000-1'!N83+'6000-2'!N83+'6000-3'!N83)</f>
        <v>7</v>
      </c>
      <c r="O83" s="77">
        <f>('6000-1'!O83+'6000-2'!O83+'6000-3'!O83)</f>
        <v>13</v>
      </c>
      <c r="P83" s="77">
        <f>('6000-1'!P83+'6000-2'!P83+'6000-3'!P83)</f>
        <v>4</v>
      </c>
      <c r="Q83" s="77">
        <f>('6000-1'!Q83+'6000-2'!Q83+'6000-3'!Q83)</f>
        <v>18</v>
      </c>
      <c r="R83" s="77">
        <f>('6000-1'!R83+'6000-2'!R83+'6000-3'!R83)</f>
        <v>883</v>
      </c>
      <c r="S83" s="77">
        <f>('6000-1'!S83+'6000-2'!S83+'6000-3'!S83)</f>
        <v>260</v>
      </c>
      <c r="T83" s="77">
        <f>('6000-1'!T83+'6000-2'!T83+'6000-3'!T83)</f>
        <v>17</v>
      </c>
      <c r="U83" s="77">
        <f>('6000-1'!U83+'6000-2'!U83+'6000-3'!U83)</f>
        <v>12</v>
      </c>
      <c r="V83" s="77">
        <f>('6000-1'!V83+'6000-2'!V83+'6000-3'!V83)</f>
        <v>13</v>
      </c>
      <c r="W83" s="77">
        <f>('6000-1'!W83+'6000-2'!W83+'6000-3'!W83)</f>
        <v>1625</v>
      </c>
      <c r="X83" s="77">
        <f>('6000-1'!X83+'6000-2'!X83+'6000-3'!X83)</f>
        <v>12</v>
      </c>
      <c r="Y83" s="77">
        <f>('6000-1'!Y83+'6000-2'!Y83+'6000-3'!Y83)</f>
        <v>24</v>
      </c>
      <c r="Z83" s="77">
        <f>('6000-1'!Z83+'6000-2'!Z83+'6000-3'!Z83)</f>
        <v>13</v>
      </c>
      <c r="AA83" s="77">
        <f>('6000-1'!AA83+'6000-2'!AA83+'6000-3'!AA83)</f>
        <v>34</v>
      </c>
      <c r="AB83" s="77">
        <f>('6000-1'!AB83+'6000-2'!AB83+'6000-3'!AB83)</f>
        <v>10</v>
      </c>
      <c r="AC83" s="77">
        <f>('6000-1'!AC83+'6000-2'!AC83+'6000-3'!AC83)</f>
        <v>56</v>
      </c>
      <c r="AD83" s="77">
        <f>('6000-1'!AD83+'6000-2'!AD83+'6000-3'!AD83)</f>
        <v>883</v>
      </c>
      <c r="AE83" s="77">
        <f>('6000-1'!AE83+'6000-2'!AE83+'6000-3'!AE83)</f>
        <v>260</v>
      </c>
      <c r="AF83" s="77">
        <f>('6000-1'!AF83+'6000-2'!AF83+'6000-3'!AF83)</f>
        <v>17</v>
      </c>
      <c r="AG83" s="77">
        <f>('6000-1'!AG83+'6000-2'!AG83+'6000-3'!AG83)</f>
        <v>12</v>
      </c>
      <c r="AH83" s="77">
        <f>('6000-1'!AH83+'6000-2'!AH83+'6000-3'!AH83)</f>
        <v>175</v>
      </c>
      <c r="AI83" s="77">
        <f>('6000-1'!AI83+'6000-2'!AI83+'6000-3'!AI83)</f>
        <v>24</v>
      </c>
    </row>
    <row r="84" spans="1:35" ht="15">
      <c r="A84" s="5" t="s">
        <v>46</v>
      </c>
      <c r="B84" s="77">
        <f>('6000-1'!B84+'6000-2'!B84+'6000-3'!B84)</f>
        <v>158</v>
      </c>
      <c r="C84" s="77">
        <f>('6000-1'!C84+'6000-2'!C84+'6000-3'!C84)</f>
        <v>1</v>
      </c>
      <c r="D84" s="77">
        <f>('6000-1'!D84+'6000-2'!D84+'6000-3'!D84)</f>
        <v>28</v>
      </c>
      <c r="E84" s="77">
        <f>('6000-1'!E84+'6000-2'!E84+'6000-3'!E84)</f>
        <v>8</v>
      </c>
      <c r="F84" s="77">
        <f>('6000-1'!F84+'6000-2'!F84+'6000-3'!F84)</f>
        <v>8</v>
      </c>
      <c r="G84" s="77">
        <f>('6000-1'!G84+'6000-2'!G84+'6000-3'!G84)</f>
        <v>0</v>
      </c>
      <c r="H84" s="77">
        <f>('6000-1'!H84+'6000-2'!H84+'6000-3'!H84)</f>
        <v>4</v>
      </c>
      <c r="I84" s="77">
        <f>('6000-1'!I84+'6000-2'!I84+'6000-3'!I84)</f>
        <v>75</v>
      </c>
      <c r="J84" s="77">
        <f>('6000-1'!J84+'6000-2'!J84+'6000-3'!J84)</f>
        <v>0</v>
      </c>
      <c r="K84" s="77">
        <f>('6000-1'!K84+'6000-2'!K84+'6000-3'!K84)</f>
        <v>349</v>
      </c>
      <c r="L84" s="77">
        <f>('6000-1'!L84+'6000-2'!L84+'6000-3'!L84)</f>
        <v>1</v>
      </c>
      <c r="M84" s="77">
        <f>('6000-1'!M84+'6000-2'!M84+'6000-3'!M84)</f>
        <v>22</v>
      </c>
      <c r="N84" s="77">
        <f>('6000-1'!N84+'6000-2'!N84+'6000-3'!N84)</f>
        <v>7</v>
      </c>
      <c r="O84" s="77">
        <f>('6000-1'!O84+'6000-2'!O84+'6000-3'!O84)</f>
        <v>7</v>
      </c>
      <c r="P84" s="77">
        <f>('6000-1'!P84+'6000-2'!P84+'6000-3'!P84)</f>
        <v>1</v>
      </c>
      <c r="Q84" s="77">
        <f>('6000-1'!Q84+'6000-2'!Q84+'6000-3'!Q84)</f>
        <v>6</v>
      </c>
      <c r="R84" s="77">
        <f>('6000-1'!R84+'6000-2'!R84+'6000-3'!R84)</f>
        <v>149</v>
      </c>
      <c r="S84" s="77">
        <f>('6000-1'!S84+'6000-2'!S84+'6000-3'!S84)</f>
        <v>51</v>
      </c>
      <c r="T84" s="77">
        <f>('6000-1'!T84+'6000-2'!T84+'6000-3'!T84)</f>
        <v>12</v>
      </c>
      <c r="U84" s="77">
        <f>('6000-1'!U84+'6000-2'!U84+'6000-3'!U84)</f>
        <v>6</v>
      </c>
      <c r="V84" s="77">
        <f>('6000-1'!V84+'6000-2'!V84+'6000-3'!V84)</f>
        <v>4</v>
      </c>
      <c r="W84" s="77">
        <f>('6000-1'!W84+'6000-2'!W84+'6000-3'!W84)</f>
        <v>507</v>
      </c>
      <c r="X84" s="77">
        <f>('6000-1'!X84+'6000-2'!X84+'6000-3'!X84)</f>
        <v>2</v>
      </c>
      <c r="Y84" s="77">
        <f>('6000-1'!Y84+'6000-2'!Y84+'6000-3'!Y84)</f>
        <v>50</v>
      </c>
      <c r="Z84" s="77">
        <f>('6000-1'!Z84+'6000-2'!Z84+'6000-3'!Z84)</f>
        <v>15</v>
      </c>
      <c r="AA84" s="77">
        <f>('6000-1'!AA84+'6000-2'!AA84+'6000-3'!AA84)</f>
        <v>15</v>
      </c>
      <c r="AB84" s="77">
        <f>('6000-1'!AB84+'6000-2'!AB84+'6000-3'!AB84)</f>
        <v>1</v>
      </c>
      <c r="AC84" s="77">
        <f>('6000-1'!AC84+'6000-2'!AC84+'6000-3'!AC84)</f>
        <v>10</v>
      </c>
      <c r="AD84" s="77">
        <f>('6000-1'!AD84+'6000-2'!AD84+'6000-3'!AD84)</f>
        <v>149</v>
      </c>
      <c r="AE84" s="77">
        <f>('6000-1'!AE84+'6000-2'!AE84+'6000-3'!AE84)</f>
        <v>51</v>
      </c>
      <c r="AF84" s="77">
        <f>('6000-1'!AF84+'6000-2'!AF84+'6000-3'!AF84)</f>
        <v>12</v>
      </c>
      <c r="AG84" s="77">
        <f>('6000-1'!AG84+'6000-2'!AG84+'6000-3'!AG84)</f>
        <v>6</v>
      </c>
      <c r="AH84" s="77">
        <f>('6000-1'!AH84+'6000-2'!AH84+'6000-3'!AH84)</f>
        <v>75</v>
      </c>
      <c r="AI84" s="77">
        <f>('6000-1'!AI84+'6000-2'!AI84+'6000-3'!AI84)</f>
        <v>4</v>
      </c>
    </row>
    <row r="85" spans="1:35" ht="15">
      <c r="A85" s="5" t="s">
        <v>47</v>
      </c>
      <c r="B85" s="77">
        <f>('6000-1'!B85+'6000-2'!B85+'6000-3'!B85)</f>
        <v>246</v>
      </c>
      <c r="C85" s="77">
        <f>('6000-1'!C85+'6000-2'!C85+'6000-3'!C85)</f>
        <v>10</v>
      </c>
      <c r="D85" s="77">
        <f>('6000-1'!D85+'6000-2'!D85+'6000-3'!D85)</f>
        <v>31</v>
      </c>
      <c r="E85" s="77">
        <f>('6000-1'!E85+'6000-2'!E85+'6000-3'!E85)</f>
        <v>3</v>
      </c>
      <c r="F85" s="77">
        <f>('6000-1'!F85+'6000-2'!F85+'6000-3'!F85)</f>
        <v>24</v>
      </c>
      <c r="G85" s="77">
        <f>('6000-1'!G85+'6000-2'!G85+'6000-3'!G85)</f>
        <v>7</v>
      </c>
      <c r="H85" s="77">
        <f>('6000-1'!H85+'6000-2'!H85+'6000-3'!H85)</f>
        <v>56</v>
      </c>
      <c r="I85" s="77">
        <f>('6000-1'!I85+'6000-2'!I85+'6000-3'!I85)</f>
        <v>109</v>
      </c>
      <c r="J85" s="77">
        <f>('6000-1'!J85+'6000-2'!J85+'6000-3'!J85)</f>
        <v>2</v>
      </c>
      <c r="K85" s="77">
        <f>('6000-1'!K85+'6000-2'!K85+'6000-3'!K85)</f>
        <v>341</v>
      </c>
      <c r="L85" s="77">
        <f>('6000-1'!L85+'6000-2'!L85+'6000-3'!L85)</f>
        <v>0</v>
      </c>
      <c r="M85" s="77">
        <f>('6000-1'!M85+'6000-2'!M85+'6000-3'!M85)</f>
        <v>5</v>
      </c>
      <c r="N85" s="77">
        <f>('6000-1'!N85+'6000-2'!N85+'6000-3'!N85)</f>
        <v>4</v>
      </c>
      <c r="O85" s="77">
        <f>('6000-1'!O85+'6000-2'!O85+'6000-3'!O85)</f>
        <v>16</v>
      </c>
      <c r="P85" s="77">
        <f>('6000-1'!P85+'6000-2'!P85+'6000-3'!P85)</f>
        <v>6</v>
      </c>
      <c r="Q85" s="77">
        <f>('6000-1'!Q85+'6000-2'!Q85+'6000-3'!Q85)</f>
        <v>7</v>
      </c>
      <c r="R85" s="77">
        <f>('6000-1'!R85+'6000-2'!R85+'6000-3'!R85)</f>
        <v>188</v>
      </c>
      <c r="S85" s="77">
        <f>('6000-1'!S85+'6000-2'!S85+'6000-3'!S85)</f>
        <v>50</v>
      </c>
      <c r="T85" s="77">
        <f>('6000-1'!T85+'6000-2'!T85+'6000-3'!T85)</f>
        <v>21</v>
      </c>
      <c r="U85" s="77">
        <f>('6000-1'!U85+'6000-2'!U85+'6000-3'!U85)</f>
        <v>9</v>
      </c>
      <c r="V85" s="77">
        <f>('6000-1'!V85+'6000-2'!V85+'6000-3'!V85)</f>
        <v>1</v>
      </c>
      <c r="W85" s="77">
        <f>('6000-1'!W85+'6000-2'!W85+'6000-3'!W85)</f>
        <v>587</v>
      </c>
      <c r="X85" s="77">
        <f>('6000-1'!X85+'6000-2'!X85+'6000-3'!X85)</f>
        <v>10</v>
      </c>
      <c r="Y85" s="77">
        <f>('6000-1'!Y85+'6000-2'!Y85+'6000-3'!Y85)</f>
        <v>36</v>
      </c>
      <c r="Z85" s="77">
        <f>('6000-1'!Z85+'6000-2'!Z85+'6000-3'!Z85)</f>
        <v>7</v>
      </c>
      <c r="AA85" s="77">
        <f>('6000-1'!AA85+'6000-2'!AA85+'6000-3'!AA85)</f>
        <v>40</v>
      </c>
      <c r="AB85" s="77">
        <f>('6000-1'!AB85+'6000-2'!AB85+'6000-3'!AB85)</f>
        <v>13</v>
      </c>
      <c r="AC85" s="77">
        <f>('6000-1'!AC85+'6000-2'!AC85+'6000-3'!AC85)</f>
        <v>63</v>
      </c>
      <c r="AD85" s="77">
        <f>('6000-1'!AD85+'6000-2'!AD85+'6000-3'!AD85)</f>
        <v>188</v>
      </c>
      <c r="AE85" s="77">
        <f>('6000-1'!AE85+'6000-2'!AE85+'6000-3'!AE85)</f>
        <v>50</v>
      </c>
      <c r="AF85" s="77">
        <f>('6000-1'!AF85+'6000-2'!AF85+'6000-3'!AF85)</f>
        <v>21</v>
      </c>
      <c r="AG85" s="77">
        <f>('6000-1'!AG85+'6000-2'!AG85+'6000-3'!AG85)</f>
        <v>9</v>
      </c>
      <c r="AH85" s="77">
        <f>('6000-1'!AH85+'6000-2'!AH85+'6000-3'!AH85)</f>
        <v>109</v>
      </c>
      <c r="AI85" s="77">
        <f>('6000-1'!AI85+'6000-2'!AI85+'6000-3'!AI85)</f>
        <v>3</v>
      </c>
    </row>
    <row r="86" spans="1:35" ht="15">
      <c r="A86" s="5" t="s">
        <v>98</v>
      </c>
      <c r="B86" s="77">
        <f>('6000-1'!B86+'6000-2'!B86+'6000-3'!B86)</f>
        <v>52</v>
      </c>
      <c r="C86" s="77">
        <f>('6000-1'!C86+'6000-2'!C86+'6000-3'!C86)</f>
        <v>0</v>
      </c>
      <c r="D86" s="77">
        <f>('6000-1'!D86+'6000-2'!D86+'6000-3'!D86)</f>
        <v>4</v>
      </c>
      <c r="E86" s="77">
        <f>('6000-1'!E86+'6000-2'!E86+'6000-3'!E86)</f>
        <v>0</v>
      </c>
      <c r="F86" s="77">
        <f>('6000-1'!F86+'6000-2'!F86+'6000-3'!F86)</f>
        <v>3</v>
      </c>
      <c r="G86" s="77">
        <f>('6000-1'!G86+'6000-2'!G86+'6000-3'!G86)</f>
        <v>1</v>
      </c>
      <c r="H86" s="77">
        <f>('6000-1'!H86+'6000-2'!H86+'6000-3'!H86)</f>
        <v>5</v>
      </c>
      <c r="I86" s="77">
        <f>('6000-1'!I86+'6000-2'!I86+'6000-3'!I86)</f>
        <v>33</v>
      </c>
      <c r="J86" s="77">
        <f>('6000-1'!J86+'6000-2'!J86+'6000-3'!J86)</f>
        <v>1</v>
      </c>
      <c r="K86" s="77">
        <f>('6000-1'!K86+'6000-2'!K86+'6000-3'!K86)</f>
        <v>46</v>
      </c>
      <c r="L86" s="77">
        <f>('6000-1'!L86+'6000-2'!L86+'6000-3'!L86)</f>
        <v>0</v>
      </c>
      <c r="M86" s="77">
        <f>('6000-1'!M86+'6000-2'!M86+'6000-3'!M86)</f>
        <v>0</v>
      </c>
      <c r="N86" s="77">
        <f>('6000-1'!N86+'6000-2'!N86+'6000-3'!N86)</f>
        <v>0</v>
      </c>
      <c r="O86" s="77">
        <f>('6000-1'!O86+'6000-2'!O86+'6000-3'!O86)</f>
        <v>5</v>
      </c>
      <c r="P86" s="77">
        <f>('6000-1'!P86+'6000-2'!P86+'6000-3'!P86)</f>
        <v>0</v>
      </c>
      <c r="Q86" s="77">
        <f>('6000-1'!Q86+'6000-2'!Q86+'6000-3'!Q86)</f>
        <v>3</v>
      </c>
      <c r="R86" s="77">
        <f>('6000-1'!R86+'6000-2'!R86+'6000-3'!R86)</f>
        <v>15</v>
      </c>
      <c r="S86" s="77">
        <f>('6000-1'!S86+'6000-2'!S86+'6000-3'!S86)</f>
        <v>9</v>
      </c>
      <c r="T86" s="77">
        <f>('6000-1'!T86+'6000-2'!T86+'6000-3'!T86)</f>
        <v>3</v>
      </c>
      <c r="U86" s="77">
        <f>('6000-1'!U86+'6000-2'!U86+'6000-3'!U86)</f>
        <v>0</v>
      </c>
      <c r="V86" s="77">
        <f>('6000-1'!V86+'6000-2'!V86+'6000-3'!V86)</f>
        <v>4</v>
      </c>
      <c r="W86" s="77">
        <f>('6000-1'!W86+'6000-2'!W86+'6000-3'!W86)</f>
        <v>98</v>
      </c>
      <c r="X86" s="77">
        <f>('6000-1'!X86+'6000-2'!X86+'6000-3'!X86)</f>
        <v>0</v>
      </c>
      <c r="Y86" s="77">
        <f>('6000-1'!Y86+'6000-2'!Y86+'6000-3'!Y86)</f>
        <v>4</v>
      </c>
      <c r="Z86" s="77">
        <f>('6000-1'!Z86+'6000-2'!Z86+'6000-3'!Z86)</f>
        <v>0</v>
      </c>
      <c r="AA86" s="77">
        <f>('6000-1'!AA86+'6000-2'!AA86+'6000-3'!AA86)</f>
        <v>8</v>
      </c>
      <c r="AB86" s="77">
        <f>('6000-1'!AB86+'6000-2'!AB86+'6000-3'!AB86)</f>
        <v>1</v>
      </c>
      <c r="AC86" s="77">
        <f>('6000-1'!AC86+'6000-2'!AC86+'6000-3'!AC86)</f>
        <v>8</v>
      </c>
      <c r="AD86" s="77">
        <f>('6000-1'!AD86+'6000-2'!AD86+'6000-3'!AD86)</f>
        <v>15</v>
      </c>
      <c r="AE86" s="77">
        <f>('6000-1'!AE86+'6000-2'!AE86+'6000-3'!AE86)</f>
        <v>9</v>
      </c>
      <c r="AF86" s="77">
        <f>('6000-1'!AF86+'6000-2'!AF86+'6000-3'!AF86)</f>
        <v>3</v>
      </c>
      <c r="AG86" s="77">
        <f>('6000-1'!AG86+'6000-2'!AG86+'6000-3'!AG86)</f>
        <v>0</v>
      </c>
      <c r="AH86" s="77">
        <f>('6000-1'!AH86+'6000-2'!AH86+'6000-3'!AH86)</f>
        <v>33</v>
      </c>
      <c r="AI86" s="77">
        <f>('6000-1'!AI86+'6000-2'!AI86+'6000-3'!AI86)</f>
        <v>5</v>
      </c>
    </row>
    <row r="87" spans="1:35" ht="15">
      <c r="A87" s="5" t="s">
        <v>48</v>
      </c>
      <c r="B87" s="77">
        <f>('6000-1'!B87+'6000-2'!B87+'6000-3'!B87)</f>
        <v>436</v>
      </c>
      <c r="C87" s="77">
        <f>('6000-1'!C87+'6000-2'!C87+'6000-3'!C87)</f>
        <v>9</v>
      </c>
      <c r="D87" s="77">
        <f>('6000-1'!D87+'6000-2'!D87+'6000-3'!D87)</f>
        <v>39</v>
      </c>
      <c r="E87" s="77">
        <f>('6000-1'!E87+'6000-2'!E87+'6000-3'!E87)</f>
        <v>43</v>
      </c>
      <c r="F87" s="77">
        <f>('6000-1'!F87+'6000-2'!F87+'6000-3'!F87)</f>
        <v>53</v>
      </c>
      <c r="G87" s="77">
        <f>('6000-1'!G87+'6000-2'!G87+'6000-3'!G87)</f>
        <v>2</v>
      </c>
      <c r="H87" s="77">
        <f>('6000-1'!H87+'6000-2'!H87+'6000-3'!H87)</f>
        <v>41</v>
      </c>
      <c r="I87" s="77">
        <f>('6000-1'!I87+'6000-2'!I87+'6000-3'!I87)</f>
        <v>213</v>
      </c>
      <c r="J87" s="77">
        <f>('6000-1'!J87+'6000-2'!J87+'6000-3'!J87)</f>
        <v>32</v>
      </c>
      <c r="K87" s="77">
        <f>('6000-1'!K87+'6000-2'!K87+'6000-3'!K87)</f>
        <v>645</v>
      </c>
      <c r="L87" s="77">
        <f>('6000-1'!L87+'6000-2'!L87+'6000-3'!L87)</f>
        <v>2</v>
      </c>
      <c r="M87" s="77">
        <f>('6000-1'!M87+'6000-2'!M87+'6000-3'!M87)</f>
        <v>31</v>
      </c>
      <c r="N87" s="77">
        <f>('6000-1'!N87+'6000-2'!N87+'6000-3'!N87)</f>
        <v>43</v>
      </c>
      <c r="O87" s="77">
        <f>('6000-1'!O87+'6000-2'!O87+'6000-3'!O87)</f>
        <v>54</v>
      </c>
      <c r="P87" s="77">
        <f>('6000-1'!P87+'6000-2'!P87+'6000-3'!P87)</f>
        <v>9</v>
      </c>
      <c r="Q87" s="77">
        <f>('6000-1'!Q87+'6000-2'!Q87+'6000-3'!Q87)</f>
        <v>3</v>
      </c>
      <c r="R87" s="77">
        <f>('6000-1'!R87+'6000-2'!R87+'6000-3'!R87)</f>
        <v>270</v>
      </c>
      <c r="S87" s="77">
        <f>('6000-1'!S87+'6000-2'!S87+'6000-3'!S87)</f>
        <v>81</v>
      </c>
      <c r="T87" s="77">
        <f>('6000-1'!T87+'6000-2'!T87+'6000-3'!T87)</f>
        <v>27</v>
      </c>
      <c r="U87" s="77">
        <f>('6000-1'!U87+'6000-2'!U87+'6000-3'!U87)</f>
        <v>18</v>
      </c>
      <c r="V87" s="77">
        <f>('6000-1'!V87+'6000-2'!V87+'6000-3'!V87)</f>
        <v>15</v>
      </c>
      <c r="W87" s="77">
        <f>('6000-1'!W87+'6000-2'!W87+'6000-3'!W87)</f>
        <v>1081</v>
      </c>
      <c r="X87" s="77">
        <f>('6000-1'!X87+'6000-2'!X87+'6000-3'!X87)</f>
        <v>11</v>
      </c>
      <c r="Y87" s="77">
        <f>('6000-1'!Y87+'6000-2'!Y87+'6000-3'!Y87)</f>
        <v>70</v>
      </c>
      <c r="Z87" s="77">
        <f>('6000-1'!Z87+'6000-2'!Z87+'6000-3'!Z87)</f>
        <v>86</v>
      </c>
      <c r="AA87" s="77">
        <f>('6000-1'!AA87+'6000-2'!AA87+'6000-3'!AA87)</f>
        <v>107</v>
      </c>
      <c r="AB87" s="77">
        <f>('6000-1'!AB87+'6000-2'!AB87+'6000-3'!AB87)</f>
        <v>11</v>
      </c>
      <c r="AC87" s="77">
        <f>('6000-1'!AC87+'6000-2'!AC87+'6000-3'!AC87)</f>
        <v>44</v>
      </c>
      <c r="AD87" s="77">
        <f>('6000-1'!AD87+'6000-2'!AD87+'6000-3'!AD87)</f>
        <v>270</v>
      </c>
      <c r="AE87" s="77">
        <f>('6000-1'!AE87+'6000-2'!AE87+'6000-3'!AE87)</f>
        <v>81</v>
      </c>
      <c r="AF87" s="77">
        <f>('6000-1'!AF87+'6000-2'!AF87+'6000-3'!AF87)</f>
        <v>27</v>
      </c>
      <c r="AG87" s="77">
        <f>('6000-1'!AG87+'6000-2'!AG87+'6000-3'!AG87)</f>
        <v>18</v>
      </c>
      <c r="AH87" s="77">
        <f>('6000-1'!AH87+'6000-2'!AH87+'6000-3'!AH87)</f>
        <v>213</v>
      </c>
      <c r="AI87" s="77">
        <f>('6000-1'!AI87+'6000-2'!AI87+'6000-3'!AI87)</f>
        <v>47</v>
      </c>
    </row>
    <row r="88" spans="1:35" ht="15">
      <c r="A88" s="5" t="s">
        <v>49</v>
      </c>
      <c r="B88" s="77">
        <f>('6000-1'!B88+'6000-2'!B88+'6000-3'!B88)</f>
        <v>95</v>
      </c>
      <c r="C88" s="77">
        <f>('6000-1'!C88+'6000-2'!C88+'6000-3'!C88)</f>
        <v>1</v>
      </c>
      <c r="D88" s="77">
        <f>('6000-1'!D88+'6000-2'!D88+'6000-3'!D88)</f>
        <v>3</v>
      </c>
      <c r="E88" s="77">
        <f>('6000-1'!E88+'6000-2'!E88+'6000-3'!E88)</f>
        <v>3</v>
      </c>
      <c r="F88" s="77">
        <f>('6000-1'!F88+'6000-2'!F88+'6000-3'!F88)</f>
        <v>6</v>
      </c>
      <c r="G88" s="77">
        <f>('6000-1'!G88+'6000-2'!G88+'6000-3'!G88)</f>
        <v>1</v>
      </c>
      <c r="H88" s="77">
        <f>('6000-1'!H88+'6000-2'!H88+'6000-3'!H88)</f>
        <v>12</v>
      </c>
      <c r="I88" s="77">
        <f>('6000-1'!I88+'6000-2'!I88+'6000-3'!I88)</f>
        <v>18</v>
      </c>
      <c r="J88" s="77">
        <f>('6000-1'!J88+'6000-2'!J88+'6000-3'!J88)</f>
        <v>4</v>
      </c>
      <c r="K88" s="77">
        <f>('6000-1'!K88+'6000-2'!K88+'6000-3'!K88)</f>
        <v>195</v>
      </c>
      <c r="L88" s="77">
        <f>('6000-1'!L88+'6000-2'!L88+'6000-3'!L88)</f>
        <v>0</v>
      </c>
      <c r="M88" s="77">
        <f>('6000-1'!M88+'6000-2'!M88+'6000-3'!M88)</f>
        <v>5</v>
      </c>
      <c r="N88" s="77">
        <f>('6000-1'!N88+'6000-2'!N88+'6000-3'!N88)</f>
        <v>6</v>
      </c>
      <c r="O88" s="77">
        <f>('6000-1'!O88+'6000-2'!O88+'6000-3'!O88)</f>
        <v>5</v>
      </c>
      <c r="P88" s="77">
        <f>('6000-1'!P88+'6000-2'!P88+'6000-3'!P88)</f>
        <v>1</v>
      </c>
      <c r="Q88" s="77">
        <f>('6000-1'!Q88+'6000-2'!Q88+'6000-3'!Q88)</f>
        <v>1</v>
      </c>
      <c r="R88" s="77">
        <f>('6000-1'!R88+'6000-2'!R88+'6000-3'!R88)</f>
        <v>91</v>
      </c>
      <c r="S88" s="77">
        <f>('6000-1'!S88+'6000-2'!S88+'6000-3'!S88)</f>
        <v>32</v>
      </c>
      <c r="T88" s="77">
        <f>('6000-1'!T88+'6000-2'!T88+'6000-3'!T88)</f>
        <v>10</v>
      </c>
      <c r="U88" s="77">
        <f>('6000-1'!U88+'6000-2'!U88+'6000-3'!U88)</f>
        <v>6</v>
      </c>
      <c r="V88" s="77">
        <f>('6000-1'!V88+'6000-2'!V88+'6000-3'!V88)</f>
        <v>3</v>
      </c>
      <c r="W88" s="77">
        <f>('6000-1'!W88+'6000-2'!W88+'6000-3'!W88)</f>
        <v>290</v>
      </c>
      <c r="X88" s="77">
        <f>('6000-1'!X88+'6000-2'!X88+'6000-3'!X88)</f>
        <v>1</v>
      </c>
      <c r="Y88" s="77">
        <f>('6000-1'!Y88+'6000-2'!Y88+'6000-3'!Y88)</f>
        <v>8</v>
      </c>
      <c r="Z88" s="77">
        <f>('6000-1'!Z88+'6000-2'!Z88+'6000-3'!Z88)</f>
        <v>9</v>
      </c>
      <c r="AA88" s="77">
        <f>('6000-1'!AA88+'6000-2'!AA88+'6000-3'!AA88)</f>
        <v>11</v>
      </c>
      <c r="AB88" s="77">
        <f>('6000-1'!AB88+'6000-2'!AB88+'6000-3'!AB88)</f>
        <v>2</v>
      </c>
      <c r="AC88" s="77">
        <f>('6000-1'!AC88+'6000-2'!AC88+'6000-3'!AC88)</f>
        <v>13</v>
      </c>
      <c r="AD88" s="77">
        <f>('6000-1'!AD88+'6000-2'!AD88+'6000-3'!AD88)</f>
        <v>91</v>
      </c>
      <c r="AE88" s="77">
        <f>('6000-1'!AE88+'6000-2'!AE88+'6000-3'!AE88)</f>
        <v>32</v>
      </c>
      <c r="AF88" s="77">
        <f>('6000-1'!AF88+'6000-2'!AF88+'6000-3'!AF88)</f>
        <v>10</v>
      </c>
      <c r="AG88" s="77">
        <f>('6000-1'!AG88+'6000-2'!AG88+'6000-3'!AG88)</f>
        <v>6</v>
      </c>
      <c r="AH88" s="77">
        <f>('6000-1'!AH88+'6000-2'!AH88+'6000-3'!AH88)</f>
        <v>18</v>
      </c>
      <c r="AI88" s="77">
        <f>('6000-1'!AI88+'6000-2'!AI88+'6000-3'!AI88)</f>
        <v>7</v>
      </c>
    </row>
    <row r="89" spans="1:35" ht="15">
      <c r="A89" s="5" t="s">
        <v>50</v>
      </c>
      <c r="B89" s="77">
        <f>('6000-1'!B89+'6000-2'!B89+'6000-3'!B89)</f>
        <v>116</v>
      </c>
      <c r="C89" s="77">
        <f>('6000-1'!C89+'6000-2'!C89+'6000-3'!C89)</f>
        <v>1</v>
      </c>
      <c r="D89" s="77">
        <f>('6000-1'!D89+'6000-2'!D89+'6000-3'!D89)</f>
        <v>14</v>
      </c>
      <c r="E89" s="77">
        <f>('6000-1'!E89+'6000-2'!E89+'6000-3'!E89)</f>
        <v>4</v>
      </c>
      <c r="F89" s="77">
        <f>('6000-1'!F89+'6000-2'!F89+'6000-3'!F89)</f>
        <v>8</v>
      </c>
      <c r="G89" s="77">
        <f>('6000-1'!G89+'6000-2'!G89+'6000-3'!G89)</f>
        <v>1</v>
      </c>
      <c r="H89" s="77">
        <f>('6000-1'!H89+'6000-2'!H89+'6000-3'!H89)</f>
        <v>12</v>
      </c>
      <c r="I89" s="77">
        <f>('6000-1'!I89+'6000-2'!I89+'6000-3'!I89)</f>
        <v>67</v>
      </c>
      <c r="J89" s="77">
        <f>('6000-1'!J89+'6000-2'!J89+'6000-3'!J89)</f>
        <v>3</v>
      </c>
      <c r="K89" s="77">
        <f>('6000-1'!K89+'6000-2'!K89+'6000-3'!K89)</f>
        <v>258</v>
      </c>
      <c r="L89" s="77">
        <f>('6000-1'!L89+'6000-2'!L89+'6000-3'!L89)</f>
        <v>0</v>
      </c>
      <c r="M89" s="77">
        <f>('6000-1'!M89+'6000-2'!M89+'6000-3'!M89)</f>
        <v>9</v>
      </c>
      <c r="N89" s="77">
        <f>('6000-1'!N89+'6000-2'!N89+'6000-3'!N89)</f>
        <v>2</v>
      </c>
      <c r="O89" s="77">
        <f>('6000-1'!O89+'6000-2'!O89+'6000-3'!O89)</f>
        <v>7</v>
      </c>
      <c r="P89" s="77">
        <f>('6000-1'!P89+'6000-2'!P89+'6000-3'!P89)</f>
        <v>5</v>
      </c>
      <c r="Q89" s="77">
        <f>('6000-1'!Q89+'6000-2'!Q89+'6000-3'!Q89)</f>
        <v>9</v>
      </c>
      <c r="R89" s="77">
        <f>('6000-1'!R89+'6000-2'!R89+'6000-3'!R89)</f>
        <v>138</v>
      </c>
      <c r="S89" s="77">
        <f>('6000-1'!S89+'6000-2'!S89+'6000-3'!S89)</f>
        <v>35</v>
      </c>
      <c r="T89" s="77">
        <f>('6000-1'!T89+'6000-2'!T89+'6000-3'!T89)</f>
        <v>9</v>
      </c>
      <c r="U89" s="77">
        <f>('6000-1'!U89+'6000-2'!U89+'6000-3'!U89)</f>
        <v>5</v>
      </c>
      <c r="V89" s="77">
        <f>('6000-1'!V89+'6000-2'!V89+'6000-3'!V89)</f>
        <v>0</v>
      </c>
      <c r="W89" s="77">
        <f>('6000-1'!W89+'6000-2'!W89+'6000-3'!W89)</f>
        <v>374</v>
      </c>
      <c r="X89" s="77">
        <f>('6000-1'!X89+'6000-2'!X89+'6000-3'!X89)</f>
        <v>1</v>
      </c>
      <c r="Y89" s="77">
        <f>('6000-1'!Y89+'6000-2'!Y89+'6000-3'!Y89)</f>
        <v>23</v>
      </c>
      <c r="Z89" s="77">
        <f>('6000-1'!Z89+'6000-2'!Z89+'6000-3'!Z89)</f>
        <v>6</v>
      </c>
      <c r="AA89" s="77">
        <f>('6000-1'!AA89+'6000-2'!AA89+'6000-3'!AA89)</f>
        <v>15</v>
      </c>
      <c r="AB89" s="77">
        <f>('6000-1'!AB89+'6000-2'!AB89+'6000-3'!AB89)</f>
        <v>6</v>
      </c>
      <c r="AC89" s="77">
        <f>('6000-1'!AC89+'6000-2'!AC89+'6000-3'!AC89)</f>
        <v>21</v>
      </c>
      <c r="AD89" s="77">
        <f>('6000-1'!AD89+'6000-2'!AD89+'6000-3'!AD89)</f>
        <v>138</v>
      </c>
      <c r="AE89" s="77">
        <f>('6000-1'!AE89+'6000-2'!AE89+'6000-3'!AE89)</f>
        <v>35</v>
      </c>
      <c r="AF89" s="77">
        <f>('6000-1'!AF89+'6000-2'!AF89+'6000-3'!AF89)</f>
        <v>9</v>
      </c>
      <c r="AG89" s="77">
        <f>('6000-1'!AG89+'6000-2'!AG89+'6000-3'!AG89)</f>
        <v>5</v>
      </c>
      <c r="AH89" s="77">
        <f>('6000-1'!AH89+'6000-2'!AH89+'6000-3'!AH89)</f>
        <v>67</v>
      </c>
      <c r="AI89" s="77">
        <f>('6000-1'!AI89+'6000-2'!AI89+'6000-3'!AI89)</f>
        <v>3</v>
      </c>
    </row>
    <row r="90" spans="1:141" s="62" customFormat="1" ht="15">
      <c r="A90" s="37" t="s">
        <v>64</v>
      </c>
      <c r="B90" s="107">
        <f aca="true" t="shared" si="16" ref="B90:V90">SUM(B91:B99)</f>
        <v>500</v>
      </c>
      <c r="C90" s="107">
        <f t="shared" si="16"/>
        <v>8</v>
      </c>
      <c r="D90" s="107">
        <f t="shared" si="16"/>
        <v>53</v>
      </c>
      <c r="E90" s="107">
        <f t="shared" si="16"/>
        <v>15</v>
      </c>
      <c r="F90" s="107">
        <f t="shared" si="16"/>
        <v>76</v>
      </c>
      <c r="G90" s="107">
        <f t="shared" si="16"/>
        <v>9</v>
      </c>
      <c r="H90" s="107">
        <f t="shared" si="16"/>
        <v>62</v>
      </c>
      <c r="I90" s="107">
        <f t="shared" si="16"/>
        <v>195</v>
      </c>
      <c r="J90" s="107">
        <f t="shared" si="16"/>
        <v>38</v>
      </c>
      <c r="K90" s="107">
        <f t="shared" si="16"/>
        <v>1204</v>
      </c>
      <c r="L90" s="107">
        <f t="shared" si="16"/>
        <v>4</v>
      </c>
      <c r="M90" s="107">
        <f t="shared" si="16"/>
        <v>39</v>
      </c>
      <c r="N90" s="107">
        <f t="shared" si="16"/>
        <v>46</v>
      </c>
      <c r="O90" s="107">
        <f t="shared" si="16"/>
        <v>90</v>
      </c>
      <c r="P90" s="107">
        <f t="shared" si="16"/>
        <v>8</v>
      </c>
      <c r="Q90" s="107">
        <f t="shared" si="16"/>
        <v>50</v>
      </c>
      <c r="R90" s="107">
        <f t="shared" si="16"/>
        <v>486</v>
      </c>
      <c r="S90" s="107">
        <f t="shared" si="16"/>
        <v>253</v>
      </c>
      <c r="T90" s="107">
        <f t="shared" si="16"/>
        <v>55</v>
      </c>
      <c r="U90" s="107">
        <f t="shared" si="16"/>
        <v>24</v>
      </c>
      <c r="V90" s="107">
        <f t="shared" si="16"/>
        <v>33</v>
      </c>
      <c r="W90" s="107">
        <f aca="true" t="shared" si="17" ref="W90:AI90">SUM(W91:W99)</f>
        <v>1704</v>
      </c>
      <c r="X90" s="107">
        <f t="shared" si="17"/>
        <v>12</v>
      </c>
      <c r="Y90" s="107">
        <f t="shared" si="17"/>
        <v>92</v>
      </c>
      <c r="Z90" s="107">
        <f t="shared" si="17"/>
        <v>61</v>
      </c>
      <c r="AA90" s="107">
        <f t="shared" si="17"/>
        <v>166</v>
      </c>
      <c r="AB90" s="107">
        <f t="shared" si="17"/>
        <v>17</v>
      </c>
      <c r="AC90" s="107">
        <f t="shared" si="17"/>
        <v>112</v>
      </c>
      <c r="AD90" s="107">
        <f t="shared" si="17"/>
        <v>486</v>
      </c>
      <c r="AE90" s="107">
        <f t="shared" si="17"/>
        <v>253</v>
      </c>
      <c r="AF90" s="107">
        <f t="shared" si="17"/>
        <v>55</v>
      </c>
      <c r="AG90" s="107">
        <f t="shared" si="17"/>
        <v>24</v>
      </c>
      <c r="AH90" s="107">
        <f t="shared" si="17"/>
        <v>195</v>
      </c>
      <c r="AI90" s="107">
        <f t="shared" si="17"/>
        <v>71</v>
      </c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</row>
    <row r="91" spans="1:35" ht="15.75" customHeight="1">
      <c r="A91" s="99" t="s">
        <v>99</v>
      </c>
      <c r="B91" s="77">
        <f>('[1]6000-1'!E91+'[1]6000-2'!E91+'[1]6000-3'!E91)</f>
        <v>98</v>
      </c>
      <c r="C91" s="77">
        <f>('[1]6000-1'!F91+'[1]6000-2'!F91+'[1]6000-3'!F91)</f>
        <v>0</v>
      </c>
      <c r="D91" s="77">
        <f>('[1]6000-1'!G91+'[1]6000-2'!G91+'[1]6000-3'!G91)</f>
        <v>10</v>
      </c>
      <c r="E91" s="77">
        <f>('[1]6000-1'!H91+'[1]6000-2'!H91+'[1]6000-3'!H91)</f>
        <v>3</v>
      </c>
      <c r="F91" s="77">
        <f>('[1]6000-1'!I91+'[1]6000-2'!I91+'[1]6000-3'!I91)</f>
        <v>27</v>
      </c>
      <c r="G91" s="77">
        <f>('[1]6000-1'!J91+'[1]6000-2'!J91+'[1]6000-3'!J91)</f>
        <v>1</v>
      </c>
      <c r="H91" s="77">
        <f>('[1]6000-1'!K91+'[1]6000-2'!K91+'[1]6000-3'!K91)</f>
        <v>11</v>
      </c>
      <c r="I91" s="77">
        <f>('[1]6000-1'!L91+'[1]6000-2'!L91+'[1]6000-3'!L91)</f>
        <v>27</v>
      </c>
      <c r="J91" s="77">
        <f>('[1]6000-1'!M91+'[1]6000-2'!M91+'[1]6000-3'!M91)</f>
        <v>14</v>
      </c>
      <c r="K91" s="77">
        <f>('[1]6000-1'!AY91+'[1]6000-2'!AY91+'[1]6000-3'!AY91)</f>
        <v>275</v>
      </c>
      <c r="L91" s="77">
        <f>('[1]6000-1'!AZ91+'[1]6000-2'!AZ91+'[1]6000-3'!AZ91)</f>
        <v>0</v>
      </c>
      <c r="M91" s="77">
        <f>('[1]6000-1'!BA91+'[1]6000-2'!BA91+'[1]6000-3'!BA91)</f>
        <v>4</v>
      </c>
      <c r="N91" s="77">
        <f>('[1]6000-1'!BB91+'[1]6000-2'!BB91+'[1]6000-3'!BB91)</f>
        <v>31</v>
      </c>
      <c r="O91" s="77">
        <f>('[1]6000-1'!BC91+'[1]6000-2'!BC91+'[1]6000-3'!BC91)</f>
        <v>30</v>
      </c>
      <c r="P91" s="77">
        <f>('[1]6000-1'!BD91+'[1]6000-2'!BD91+'[1]6000-3'!BD91)</f>
        <v>1</v>
      </c>
      <c r="Q91" s="77">
        <f>('[1]6000-1'!BE91+'[1]6000-2'!BE91+'[1]6000-3'!BE91)</f>
        <v>1</v>
      </c>
      <c r="R91" s="77">
        <f>('[1]6000-1'!BF91+'[1]6000-2'!BF91+'[1]6000-3'!BF91)</f>
        <v>181</v>
      </c>
      <c r="S91" s="77">
        <f>('[1]6000-1'!BG91+'[1]6000-2'!BG91+'[1]6000-3'!BG91)</f>
        <v>11</v>
      </c>
      <c r="T91" s="77">
        <f>('[1]6000-1'!BH91+'[1]6000-2'!BH91+'[1]6000-3'!BH91)</f>
        <v>7</v>
      </c>
      <c r="U91" s="77">
        <f>('[1]6000-1'!BI91+'[1]6000-2'!BI91+'[1]6000-3'!BI91)</f>
        <v>2</v>
      </c>
      <c r="V91" s="77">
        <f>('[1]6000-1'!BJ91+'[1]6000-2'!BJ91+'[1]6000-3'!BJ91)</f>
        <v>3</v>
      </c>
      <c r="W91" s="77">
        <f>('[1]6000-1'!CW91+'[1]6000-2'!CW91+'[1]6000-3'!CW91)</f>
        <v>373</v>
      </c>
      <c r="X91" s="77">
        <f>('[1]6000-1'!CX91+'[1]6000-2'!CX91+'[1]6000-3'!CX91)</f>
        <v>0</v>
      </c>
      <c r="Y91" s="77">
        <f>('[1]6000-1'!CY91+'[1]6000-2'!CY91+'[1]6000-3'!CY91)</f>
        <v>14</v>
      </c>
      <c r="Z91" s="77">
        <f>('[1]6000-1'!CZ91+'[1]6000-2'!CZ91+'[1]6000-3'!CZ91)</f>
        <v>34</v>
      </c>
      <c r="AA91" s="77">
        <f>('[1]6000-1'!DA91+'[1]6000-2'!DA91+'[1]6000-3'!DA91)</f>
        <v>57</v>
      </c>
      <c r="AB91" s="77">
        <f>('[1]6000-1'!DB91+'[1]6000-2'!DB91+'[1]6000-3'!DB91)</f>
        <v>2</v>
      </c>
      <c r="AC91" s="77">
        <f>('[1]6000-1'!DC91+'[1]6000-2'!DC91+'[1]6000-3'!DC91)</f>
        <v>12</v>
      </c>
      <c r="AD91" s="77">
        <f>('[1]6000-1'!DD91+'[1]6000-2'!DD91+'[1]6000-3'!DD91)</f>
        <v>181</v>
      </c>
      <c r="AE91" s="77">
        <f>('[1]6000-1'!DE91+'[1]6000-2'!DE91+'[1]6000-3'!DE91)</f>
        <v>11</v>
      </c>
      <c r="AF91" s="77">
        <f>('[1]6000-1'!DF91+'[1]6000-2'!DF91+'[1]6000-3'!DF91)</f>
        <v>7</v>
      </c>
      <c r="AG91" s="77">
        <f>('[1]6000-1'!DG91+'[1]6000-2'!DG91+'[1]6000-3'!DG91)</f>
        <v>2</v>
      </c>
      <c r="AH91" s="77">
        <f>('[1]6000-1'!DH91+'[1]6000-2'!DH91+'[1]6000-3'!DH91)</f>
        <v>27</v>
      </c>
      <c r="AI91" s="77">
        <f>('[1]6000-1'!DI91+'[1]6000-2'!DI91+'[1]6000-3'!DI91)</f>
        <v>17</v>
      </c>
    </row>
    <row r="92" spans="1:35" ht="15">
      <c r="A92" s="5" t="s">
        <v>51</v>
      </c>
      <c r="B92" s="77">
        <f>('6000-1'!B92+'6000-2'!B92+'6000-3'!B92)</f>
        <v>68</v>
      </c>
      <c r="C92" s="77">
        <f>('6000-1'!C92+'6000-2'!C92+'6000-3'!C92)</f>
        <v>1</v>
      </c>
      <c r="D92" s="77">
        <f>('6000-1'!D92+'6000-2'!D92+'6000-3'!D92)</f>
        <v>3</v>
      </c>
      <c r="E92" s="77">
        <f>('6000-1'!E92+'6000-2'!E92+'6000-3'!E92)</f>
        <v>1</v>
      </c>
      <c r="F92" s="77">
        <f>('6000-1'!F92+'6000-2'!F92+'6000-3'!F92)</f>
        <v>4</v>
      </c>
      <c r="G92" s="77">
        <f>('6000-1'!G92+'6000-2'!G92+'6000-3'!G92)</f>
        <v>2</v>
      </c>
      <c r="H92" s="77">
        <f>('6000-1'!H92+'6000-2'!H92+'6000-3'!H92)</f>
        <v>6</v>
      </c>
      <c r="I92" s="77">
        <f>('6000-1'!I92+'6000-2'!I92+'6000-3'!I92)</f>
        <v>29</v>
      </c>
      <c r="J92" s="77">
        <f>('6000-1'!J92+'6000-2'!J92+'6000-3'!J92)</f>
        <v>3</v>
      </c>
      <c r="K92" s="77">
        <f>('6000-1'!K92+'6000-2'!K92+'6000-3'!K92)</f>
        <v>164</v>
      </c>
      <c r="L92" s="77">
        <f>('6000-1'!L92+'6000-2'!L92+'6000-3'!L92)</f>
        <v>1</v>
      </c>
      <c r="M92" s="77">
        <f>('6000-1'!M92+'6000-2'!M92+'6000-3'!M92)</f>
        <v>6</v>
      </c>
      <c r="N92" s="77">
        <f>('6000-1'!N92+'6000-2'!N92+'6000-3'!N92)</f>
        <v>2</v>
      </c>
      <c r="O92" s="77">
        <f>('6000-1'!O92+'6000-2'!O92+'6000-3'!O92)</f>
        <v>7</v>
      </c>
      <c r="P92" s="77">
        <f>('6000-1'!P92+'6000-2'!P92+'6000-3'!P92)</f>
        <v>1</v>
      </c>
      <c r="Q92" s="77">
        <f>('6000-1'!Q92+'6000-2'!Q92+'6000-3'!Q92)</f>
        <v>19</v>
      </c>
      <c r="R92" s="77">
        <f>('6000-1'!R92+'6000-2'!R92+'6000-3'!R92)</f>
        <v>51</v>
      </c>
      <c r="S92" s="77">
        <f>('6000-1'!S92+'6000-2'!S92+'6000-3'!S92)</f>
        <v>14</v>
      </c>
      <c r="T92" s="77">
        <f>('6000-1'!T92+'6000-2'!T92+'6000-3'!T92)</f>
        <v>6</v>
      </c>
      <c r="U92" s="77">
        <f>('6000-1'!U92+'6000-2'!U92+'6000-3'!U92)</f>
        <v>4</v>
      </c>
      <c r="V92" s="77">
        <f>('6000-1'!V92+'6000-2'!V92+'6000-3'!V92)</f>
        <v>10</v>
      </c>
      <c r="W92" s="77">
        <f>('6000-1'!W92+'6000-2'!W92+'6000-3'!W92)</f>
        <v>232</v>
      </c>
      <c r="X92" s="77">
        <f>('6000-1'!X92+'6000-2'!X92+'6000-3'!X92)</f>
        <v>2</v>
      </c>
      <c r="Y92" s="77">
        <f>('6000-1'!Y92+'6000-2'!Y92+'6000-3'!Y92)</f>
        <v>9</v>
      </c>
      <c r="Z92" s="77">
        <f>('6000-1'!Z92+'6000-2'!Z92+'6000-3'!Z92)</f>
        <v>3</v>
      </c>
      <c r="AA92" s="77">
        <f>('6000-1'!AA92+'6000-2'!AA92+'6000-3'!AA92)</f>
        <v>11</v>
      </c>
      <c r="AB92" s="77">
        <f>('6000-1'!AB92+'6000-2'!AB92+'6000-3'!AB92)</f>
        <v>3</v>
      </c>
      <c r="AC92" s="77">
        <f>('6000-1'!AC92+'6000-2'!AC92+'6000-3'!AC92)</f>
        <v>25</v>
      </c>
      <c r="AD92" s="77">
        <f>('6000-1'!AD92+'6000-2'!AD92+'6000-3'!AD92)</f>
        <v>51</v>
      </c>
      <c r="AE92" s="77">
        <f>('6000-1'!AE92+'6000-2'!AE92+'6000-3'!AE92)</f>
        <v>14</v>
      </c>
      <c r="AF92" s="77">
        <f>('6000-1'!AF92+'6000-2'!AF92+'6000-3'!AF92)</f>
        <v>6</v>
      </c>
      <c r="AG92" s="77">
        <f>('6000-1'!AG92+'6000-2'!AG92+'6000-3'!AG92)</f>
        <v>4</v>
      </c>
      <c r="AH92" s="77">
        <f>('6000-1'!AH92+'6000-2'!AH92+'6000-3'!AH92)</f>
        <v>29</v>
      </c>
      <c r="AI92" s="77">
        <f>('6000-1'!AI92+'6000-2'!AI92+'6000-3'!AI92)</f>
        <v>13</v>
      </c>
    </row>
    <row r="93" spans="1:35" ht="15">
      <c r="A93" s="5" t="s">
        <v>100</v>
      </c>
      <c r="B93" s="77">
        <f>('6000-1'!B93+'6000-2'!B93+'6000-3'!B93)</f>
        <v>44</v>
      </c>
      <c r="C93" s="77">
        <f>('6000-1'!C93+'6000-2'!C93+'6000-3'!C93)</f>
        <v>0</v>
      </c>
      <c r="D93" s="77">
        <f>('6000-1'!D93+'6000-2'!D93+'6000-3'!D93)</f>
        <v>2</v>
      </c>
      <c r="E93" s="77">
        <f>('6000-1'!E93+'6000-2'!E93+'6000-3'!E93)</f>
        <v>2</v>
      </c>
      <c r="F93" s="77">
        <f>('6000-1'!F93+'6000-2'!F93+'6000-3'!F93)</f>
        <v>2</v>
      </c>
      <c r="G93" s="77">
        <f>('6000-1'!G93+'6000-2'!G93+'6000-3'!G93)</f>
        <v>1</v>
      </c>
      <c r="H93" s="77">
        <f>('6000-1'!H93+'6000-2'!H93+'6000-3'!H93)</f>
        <v>2</v>
      </c>
      <c r="I93" s="77">
        <f>('6000-1'!I93+'6000-2'!I93+'6000-3'!I93)</f>
        <v>33</v>
      </c>
      <c r="J93" s="77">
        <f>('6000-1'!J93+'6000-2'!J93+'6000-3'!J93)</f>
        <v>1</v>
      </c>
      <c r="K93" s="77">
        <f>('6000-1'!K93+'6000-2'!K93+'6000-3'!K93)</f>
        <v>31</v>
      </c>
      <c r="L93" s="77">
        <f>('6000-1'!L93+'6000-2'!L93+'6000-3'!L93)</f>
        <v>0</v>
      </c>
      <c r="M93" s="77">
        <f>('6000-1'!M93+'6000-2'!M93+'6000-3'!M93)</f>
        <v>3</v>
      </c>
      <c r="N93" s="77">
        <f>('6000-1'!N93+'6000-2'!N93+'6000-3'!N93)</f>
        <v>0</v>
      </c>
      <c r="O93" s="77">
        <f>('6000-1'!O93+'6000-2'!O93+'6000-3'!O93)</f>
        <v>4</v>
      </c>
      <c r="P93" s="77">
        <f>('6000-1'!P93+'6000-2'!P93+'6000-3'!P93)</f>
        <v>0</v>
      </c>
      <c r="Q93" s="77">
        <f>('6000-1'!Q93+'6000-2'!Q93+'6000-3'!Q93)</f>
        <v>0</v>
      </c>
      <c r="R93" s="77">
        <f>('6000-1'!R93+'6000-2'!R93+'6000-3'!R93)</f>
        <v>14</v>
      </c>
      <c r="S93" s="77">
        <f>('6000-1'!S93+'6000-2'!S93+'6000-3'!S93)</f>
        <v>5</v>
      </c>
      <c r="T93" s="77">
        <f>('6000-1'!T93+'6000-2'!T93+'6000-3'!T93)</f>
        <v>1</v>
      </c>
      <c r="U93" s="77">
        <f>('6000-1'!U93+'6000-2'!U93+'6000-3'!U93)</f>
        <v>2</v>
      </c>
      <c r="V93" s="77">
        <f>('6000-1'!V93+'6000-2'!V93+'6000-3'!V93)</f>
        <v>1</v>
      </c>
      <c r="W93" s="77">
        <f>('6000-1'!W93+'6000-2'!W93+'6000-3'!W93)</f>
        <v>75</v>
      </c>
      <c r="X93" s="77">
        <f>('6000-1'!X93+'6000-2'!X93+'6000-3'!X93)</f>
        <v>0</v>
      </c>
      <c r="Y93" s="77">
        <f>('6000-1'!Y93+'6000-2'!Y93+'6000-3'!Y93)</f>
        <v>5</v>
      </c>
      <c r="Z93" s="77">
        <f>('6000-1'!Z93+'6000-2'!Z93+'6000-3'!Z93)</f>
        <v>2</v>
      </c>
      <c r="AA93" s="77">
        <f>('6000-1'!AA93+'6000-2'!AA93+'6000-3'!AA93)</f>
        <v>6</v>
      </c>
      <c r="AB93" s="77">
        <f>('6000-1'!AB93+'6000-2'!AB93+'6000-3'!AB93)</f>
        <v>1</v>
      </c>
      <c r="AC93" s="77">
        <f>('6000-1'!AC93+'6000-2'!AC93+'6000-3'!AC93)</f>
        <v>2</v>
      </c>
      <c r="AD93" s="77">
        <f>('6000-1'!AD93+'6000-2'!AD93+'6000-3'!AD93)</f>
        <v>14</v>
      </c>
      <c r="AE93" s="77">
        <f>('6000-1'!AE93+'6000-2'!AE93+'6000-3'!AE93)</f>
        <v>5</v>
      </c>
      <c r="AF93" s="77">
        <f>('6000-1'!AF93+'6000-2'!AF93+'6000-3'!AF93)</f>
        <v>1</v>
      </c>
      <c r="AG93" s="77">
        <f>('6000-1'!AG93+'6000-2'!AG93+'6000-3'!AG93)</f>
        <v>2</v>
      </c>
      <c r="AH93" s="77">
        <f>('6000-1'!AH93+'6000-2'!AH93+'6000-3'!AH93)</f>
        <v>33</v>
      </c>
      <c r="AI93" s="77">
        <f>('6000-1'!AI93+'6000-2'!AI93+'6000-3'!AI93)</f>
        <v>2</v>
      </c>
    </row>
    <row r="94" spans="1:35" ht="15">
      <c r="A94" s="99" t="s">
        <v>101</v>
      </c>
      <c r="B94" s="77">
        <f>('6000-1'!B94+'6000-2'!B94+'6000-3'!B94)</f>
        <v>196</v>
      </c>
      <c r="C94" s="77">
        <f>('6000-1'!C94+'6000-2'!C94+'6000-3'!C94)</f>
        <v>1</v>
      </c>
      <c r="D94" s="77">
        <f>('6000-1'!D94+'6000-2'!D94+'6000-3'!D94)</f>
        <v>27</v>
      </c>
      <c r="E94" s="77">
        <f>('6000-1'!E94+'6000-2'!E94+'6000-3'!E94)</f>
        <v>6</v>
      </c>
      <c r="F94" s="77">
        <f>('6000-1'!F94+'6000-2'!F94+'6000-3'!F94)</f>
        <v>27</v>
      </c>
      <c r="G94" s="77">
        <f>('6000-1'!G94+'6000-2'!G94+'6000-3'!G94)</f>
        <v>2</v>
      </c>
      <c r="H94" s="77">
        <f>('6000-1'!H94+'6000-2'!H94+'6000-3'!H94)</f>
        <v>32</v>
      </c>
      <c r="I94" s="77">
        <f>('6000-1'!I94+'6000-2'!I94+'6000-3'!I94)</f>
        <v>76</v>
      </c>
      <c r="J94" s="77">
        <f>('6000-1'!J94+'6000-2'!J94+'6000-3'!J94)</f>
        <v>12</v>
      </c>
      <c r="K94" s="77">
        <f>('6000-1'!K94+'6000-2'!K94+'6000-3'!K94)</f>
        <v>586</v>
      </c>
      <c r="L94" s="77">
        <f>('6000-1'!L94+'6000-2'!L94+'6000-3'!L94)</f>
        <v>1</v>
      </c>
      <c r="M94" s="77">
        <f>('6000-1'!M94+'6000-2'!M94+'6000-3'!M94)</f>
        <v>17</v>
      </c>
      <c r="N94" s="77">
        <f>('6000-1'!N94+'6000-2'!N94+'6000-3'!N94)</f>
        <v>11</v>
      </c>
      <c r="O94" s="77">
        <f>('6000-1'!O94+'6000-2'!O94+'6000-3'!O94)</f>
        <v>30</v>
      </c>
      <c r="P94" s="77">
        <f>('6000-1'!P94+'6000-2'!P94+'6000-3'!P94)</f>
        <v>2</v>
      </c>
      <c r="Q94" s="77">
        <f>('6000-1'!Q94+'6000-2'!Q94+'6000-3'!Q94)</f>
        <v>17</v>
      </c>
      <c r="R94" s="77">
        <f>('6000-1'!R94+'6000-2'!R94+'6000-3'!R94)</f>
        <v>188</v>
      </c>
      <c r="S94" s="77">
        <f>('6000-1'!S94+'6000-2'!S94+'6000-3'!S94)</f>
        <v>210</v>
      </c>
      <c r="T94" s="77">
        <f>('6000-1'!T94+'6000-2'!T94+'6000-3'!T94)</f>
        <v>35</v>
      </c>
      <c r="U94" s="77">
        <f>('6000-1'!U94+'6000-2'!U94+'6000-3'!U94)</f>
        <v>11</v>
      </c>
      <c r="V94" s="77">
        <f>('6000-1'!V94+'6000-2'!V94+'6000-3'!V94)</f>
        <v>7</v>
      </c>
      <c r="W94" s="77">
        <f>('6000-1'!W94+'6000-2'!W94+'6000-3'!W94)</f>
        <v>782</v>
      </c>
      <c r="X94" s="77">
        <f>('6000-1'!X94+'6000-2'!X94+'6000-3'!X94)</f>
        <v>2</v>
      </c>
      <c r="Y94" s="77">
        <f>('6000-1'!Y94+'6000-2'!Y94+'6000-3'!Y94)</f>
        <v>44</v>
      </c>
      <c r="Z94" s="77">
        <f>('6000-1'!Z94+'6000-2'!Z94+'6000-3'!Z94)</f>
        <v>17</v>
      </c>
      <c r="AA94" s="77">
        <f>('6000-1'!AA94+'6000-2'!AA94+'6000-3'!AA94)</f>
        <v>57</v>
      </c>
      <c r="AB94" s="77">
        <f>('6000-1'!AB94+'6000-2'!AB94+'6000-3'!AB94)</f>
        <v>4</v>
      </c>
      <c r="AC94" s="77">
        <f>('6000-1'!AC94+'6000-2'!AC94+'6000-3'!AC94)</f>
        <v>49</v>
      </c>
      <c r="AD94" s="77">
        <f>('6000-1'!AD94+'6000-2'!AD94+'6000-3'!AD94)</f>
        <v>188</v>
      </c>
      <c r="AE94" s="77">
        <f>('6000-1'!AE94+'6000-2'!AE94+'6000-3'!AE94)</f>
        <v>210</v>
      </c>
      <c r="AF94" s="77">
        <f>('6000-1'!AF94+'6000-2'!AF94+'6000-3'!AF94)</f>
        <v>35</v>
      </c>
      <c r="AG94" s="77">
        <f>('6000-1'!AG94+'6000-2'!AG94+'6000-3'!AG94)</f>
        <v>11</v>
      </c>
      <c r="AH94" s="77">
        <f>('6000-1'!AH94+'6000-2'!AH94+'6000-3'!AH94)</f>
        <v>76</v>
      </c>
      <c r="AI94" s="77">
        <f>('6000-1'!AI94+'6000-2'!AI94+'6000-3'!AI94)</f>
        <v>19</v>
      </c>
    </row>
    <row r="95" spans="1:35" ht="15">
      <c r="A95" s="99" t="s">
        <v>52</v>
      </c>
      <c r="B95" s="77">
        <f>('6000-1'!B95+'6000-2'!B95+'6000-3'!B95)</f>
        <v>49</v>
      </c>
      <c r="C95" s="77">
        <f>('6000-1'!C95+'6000-2'!C95+'6000-3'!C95)</f>
        <v>4</v>
      </c>
      <c r="D95" s="77">
        <f>('6000-1'!D95+'6000-2'!D95+'6000-3'!D95)</f>
        <v>8</v>
      </c>
      <c r="E95" s="77">
        <f>('6000-1'!E95+'6000-2'!E95+'6000-3'!E95)</f>
        <v>1</v>
      </c>
      <c r="F95" s="77">
        <f>('6000-1'!F95+'6000-2'!F95+'6000-3'!F95)</f>
        <v>9</v>
      </c>
      <c r="G95" s="77">
        <f>('6000-1'!G95+'6000-2'!G95+'6000-3'!G95)</f>
        <v>2</v>
      </c>
      <c r="H95" s="77">
        <f>('6000-1'!H95+'6000-2'!H95+'6000-3'!H95)</f>
        <v>10</v>
      </c>
      <c r="I95" s="77">
        <f>('6000-1'!I95+'6000-2'!I95+'6000-3'!I95)</f>
        <v>8</v>
      </c>
      <c r="J95" s="77">
        <f>('6000-1'!J95+'6000-2'!J95+'6000-3'!J95)</f>
        <v>7</v>
      </c>
      <c r="K95" s="77">
        <f>('6000-1'!K95+'6000-2'!K95+'6000-3'!K95)</f>
        <v>86</v>
      </c>
      <c r="L95" s="77">
        <f>('6000-1'!L95+'6000-2'!L95+'6000-3'!L95)</f>
        <v>2</v>
      </c>
      <c r="M95" s="77">
        <f>('6000-1'!M95+'6000-2'!M95+'6000-3'!M95)</f>
        <v>5</v>
      </c>
      <c r="N95" s="77">
        <f>('6000-1'!N95+'6000-2'!N95+'6000-3'!N95)</f>
        <v>2</v>
      </c>
      <c r="O95" s="77">
        <f>('6000-1'!O95+'6000-2'!O95+'6000-3'!O95)</f>
        <v>12</v>
      </c>
      <c r="P95" s="77">
        <f>('6000-1'!P95+'6000-2'!P95+'6000-3'!P95)</f>
        <v>3</v>
      </c>
      <c r="Q95" s="77">
        <f>('6000-1'!Q95+'6000-2'!Q95+'6000-3'!Q95)</f>
        <v>11</v>
      </c>
      <c r="R95" s="77">
        <f>('6000-1'!R95+'6000-2'!R95+'6000-3'!R95)</f>
        <v>23</v>
      </c>
      <c r="S95" s="77">
        <f>('6000-1'!S95+'6000-2'!S95+'6000-3'!S95)</f>
        <v>10</v>
      </c>
      <c r="T95" s="77">
        <f>('6000-1'!T95+'6000-2'!T95+'6000-3'!T95)</f>
        <v>5</v>
      </c>
      <c r="U95" s="77">
        <f>('6000-1'!U95+'6000-2'!U95+'6000-3'!U95)</f>
        <v>4</v>
      </c>
      <c r="V95" s="77">
        <f>('6000-1'!V95+'6000-2'!V95+'6000-3'!V95)</f>
        <v>9</v>
      </c>
      <c r="W95" s="77">
        <f>('6000-1'!W95+'6000-2'!W95+'6000-3'!W95)</f>
        <v>135</v>
      </c>
      <c r="X95" s="77">
        <f>('6000-1'!X95+'6000-2'!X95+'6000-3'!X95)</f>
        <v>6</v>
      </c>
      <c r="Y95" s="77">
        <f>('6000-1'!Y95+'6000-2'!Y95+'6000-3'!Y95)</f>
        <v>13</v>
      </c>
      <c r="Z95" s="77">
        <f>('6000-1'!Z95+'6000-2'!Z95+'6000-3'!Z95)</f>
        <v>3</v>
      </c>
      <c r="AA95" s="77">
        <f>('6000-1'!AA95+'6000-2'!AA95+'6000-3'!AA95)</f>
        <v>21</v>
      </c>
      <c r="AB95" s="77">
        <f>('6000-1'!AB95+'6000-2'!AB95+'6000-3'!AB95)</f>
        <v>5</v>
      </c>
      <c r="AC95" s="77">
        <f>('6000-1'!AC95+'6000-2'!AC95+'6000-3'!AC95)</f>
        <v>21</v>
      </c>
      <c r="AD95" s="77">
        <f>('6000-1'!AD95+'6000-2'!AD95+'6000-3'!AD95)</f>
        <v>23</v>
      </c>
      <c r="AE95" s="77">
        <f>('6000-1'!AE95+'6000-2'!AE95+'6000-3'!AE95)</f>
        <v>10</v>
      </c>
      <c r="AF95" s="77">
        <f>('6000-1'!AF95+'6000-2'!AF95+'6000-3'!AF95)</f>
        <v>5</v>
      </c>
      <c r="AG95" s="77">
        <f>('6000-1'!AG95+'6000-2'!AG95+'6000-3'!AG95)</f>
        <v>4</v>
      </c>
      <c r="AH95" s="77">
        <f>('6000-1'!AH95+'6000-2'!AH95+'6000-3'!AH95)</f>
        <v>8</v>
      </c>
      <c r="AI95" s="77">
        <f>('6000-1'!AI95+'6000-2'!AI95+'6000-3'!AI95)</f>
        <v>16</v>
      </c>
    </row>
    <row r="96" spans="1:35" ht="15">
      <c r="A96" s="99" t="s">
        <v>53</v>
      </c>
      <c r="B96" s="77">
        <f>('6000-1'!B96+'6000-2'!B96+'6000-3'!B96)</f>
        <v>10</v>
      </c>
      <c r="C96" s="77">
        <f>('6000-1'!C96+'6000-2'!C96+'6000-3'!C96)</f>
        <v>2</v>
      </c>
      <c r="D96" s="77">
        <f>('6000-1'!D96+'6000-2'!D96+'6000-3'!D96)</f>
        <v>1</v>
      </c>
      <c r="E96" s="77">
        <f>('6000-1'!E96+'6000-2'!E96+'6000-3'!E96)</f>
        <v>0</v>
      </c>
      <c r="F96" s="77">
        <f>('6000-1'!F96+'6000-2'!F96+'6000-3'!F96)</f>
        <v>0</v>
      </c>
      <c r="G96" s="77">
        <f>('6000-1'!G96+'6000-2'!G96+'6000-3'!G96)</f>
        <v>0</v>
      </c>
      <c r="H96" s="77">
        <f>('6000-1'!H96+'6000-2'!H96+'6000-3'!H96)</f>
        <v>0</v>
      </c>
      <c r="I96" s="77">
        <f>('6000-1'!I96+'6000-2'!I96+'6000-3'!I96)</f>
        <v>2</v>
      </c>
      <c r="J96" s="77">
        <f>('6000-1'!J96+'6000-2'!J96+'6000-3'!J96)</f>
        <v>0</v>
      </c>
      <c r="K96" s="77">
        <f>('6000-1'!K96+'6000-2'!K96+'6000-3'!K96)</f>
        <v>21</v>
      </c>
      <c r="L96" s="77">
        <f>('6000-1'!L96+'6000-2'!L96+'6000-3'!L96)</f>
        <v>0</v>
      </c>
      <c r="M96" s="77">
        <f>('6000-1'!M96+'6000-2'!M96+'6000-3'!M96)</f>
        <v>1</v>
      </c>
      <c r="N96" s="77">
        <f>('6000-1'!N96+'6000-2'!N96+'6000-3'!N96)</f>
        <v>0</v>
      </c>
      <c r="O96" s="77">
        <f>('6000-1'!O96+'6000-2'!O96+'6000-3'!O96)</f>
        <v>1</v>
      </c>
      <c r="P96" s="77">
        <f>('6000-1'!P96+'6000-2'!P96+'6000-3'!P96)</f>
        <v>0</v>
      </c>
      <c r="Q96" s="77">
        <f>('6000-1'!Q96+'6000-2'!Q96+'6000-3'!Q96)</f>
        <v>1</v>
      </c>
      <c r="R96" s="77">
        <f>('6000-1'!R96+'6000-2'!R96+'6000-3'!R96)</f>
        <v>4</v>
      </c>
      <c r="S96" s="77">
        <f>('6000-1'!S96+'6000-2'!S96+'6000-3'!S96)</f>
        <v>0</v>
      </c>
      <c r="T96" s="77">
        <f>('6000-1'!T96+'6000-2'!T96+'6000-3'!T96)</f>
        <v>1</v>
      </c>
      <c r="U96" s="77">
        <f>('6000-1'!U96+'6000-2'!U96+'6000-3'!U96)</f>
        <v>1</v>
      </c>
      <c r="V96" s="77">
        <f>('6000-1'!V96+'6000-2'!V96+'6000-3'!V96)</f>
        <v>1</v>
      </c>
      <c r="W96" s="77">
        <f>('6000-1'!W96+'6000-2'!W96+'6000-3'!W96)</f>
        <v>31</v>
      </c>
      <c r="X96" s="77">
        <f>('6000-1'!X96+'6000-2'!X96+'6000-3'!X96)</f>
        <v>2</v>
      </c>
      <c r="Y96" s="77">
        <f>('6000-1'!Y96+'6000-2'!Y96+'6000-3'!Y96)</f>
        <v>2</v>
      </c>
      <c r="Z96" s="77">
        <f>('6000-1'!Z96+'6000-2'!Z96+'6000-3'!Z96)</f>
        <v>0</v>
      </c>
      <c r="AA96" s="77">
        <f>('6000-1'!AA96+'6000-2'!AA96+'6000-3'!AA96)</f>
        <v>1</v>
      </c>
      <c r="AB96" s="77">
        <f>('6000-1'!AB96+'6000-2'!AB96+'6000-3'!AB96)</f>
        <v>0</v>
      </c>
      <c r="AC96" s="77">
        <f>('6000-1'!AC96+'6000-2'!AC96+'6000-3'!AC96)</f>
        <v>1</v>
      </c>
      <c r="AD96" s="77">
        <f>('6000-1'!AD96+'6000-2'!AD96+'6000-3'!AD96)</f>
        <v>4</v>
      </c>
      <c r="AE96" s="77">
        <f>('6000-1'!AE96+'6000-2'!AE96+'6000-3'!AE96)</f>
        <v>0</v>
      </c>
      <c r="AF96" s="77">
        <f>('6000-1'!AF96+'6000-2'!AF96+'6000-3'!AF96)</f>
        <v>1</v>
      </c>
      <c r="AG96" s="77">
        <f>('6000-1'!AG96+'6000-2'!AG96+'6000-3'!AG96)</f>
        <v>1</v>
      </c>
      <c r="AH96" s="77">
        <f>('6000-1'!AH96+'6000-2'!AH96+'6000-3'!AH96)</f>
        <v>2</v>
      </c>
      <c r="AI96" s="77">
        <f>('6000-1'!AI96+'6000-2'!AI96+'6000-3'!AI96)</f>
        <v>1</v>
      </c>
    </row>
    <row r="97" spans="1:35" ht="15">
      <c r="A97" s="99" t="s">
        <v>54</v>
      </c>
      <c r="B97" s="77">
        <f>('6000-1'!B97+'6000-2'!B97+'6000-3'!B97)</f>
        <v>35</v>
      </c>
      <c r="C97" s="77">
        <f>('6000-1'!C97+'6000-2'!C97+'6000-3'!C97)</f>
        <v>0</v>
      </c>
      <c r="D97" s="77">
        <f>('6000-1'!D97+'6000-2'!D97+'6000-3'!D97)</f>
        <v>2</v>
      </c>
      <c r="E97" s="77">
        <f>('6000-1'!E97+'6000-2'!E97+'6000-3'!E97)</f>
        <v>2</v>
      </c>
      <c r="F97" s="77">
        <f>('6000-1'!F97+'6000-2'!F97+'6000-3'!F97)</f>
        <v>7</v>
      </c>
      <c r="G97" s="77">
        <f>('6000-1'!G97+'6000-2'!G97+'6000-3'!G97)</f>
        <v>1</v>
      </c>
      <c r="H97" s="77">
        <f>('6000-1'!H97+'6000-2'!H97+'6000-3'!H97)</f>
        <v>1</v>
      </c>
      <c r="I97" s="77">
        <f>('6000-1'!I97+'6000-2'!I97+'6000-3'!I97)</f>
        <v>20</v>
      </c>
      <c r="J97" s="77">
        <f>('6000-1'!J97+'6000-2'!J97+'6000-3'!J97)</f>
        <v>1</v>
      </c>
      <c r="K97" s="77">
        <f>('6000-1'!K97+'6000-2'!K97+'6000-3'!K97)</f>
        <v>41</v>
      </c>
      <c r="L97" s="77">
        <f>('6000-1'!L97+'6000-2'!L97+'6000-3'!L97)</f>
        <v>0</v>
      </c>
      <c r="M97" s="77">
        <f>('6000-1'!M97+'6000-2'!M97+'6000-3'!M97)</f>
        <v>3</v>
      </c>
      <c r="N97" s="77">
        <f>('6000-1'!N97+'6000-2'!N97+'6000-3'!N97)</f>
        <v>0</v>
      </c>
      <c r="O97" s="77">
        <f>('6000-1'!O97+'6000-2'!O97+'6000-3'!O97)</f>
        <v>6</v>
      </c>
      <c r="P97" s="77">
        <f>('6000-1'!P97+'6000-2'!P97+'6000-3'!P97)</f>
        <v>1</v>
      </c>
      <c r="Q97" s="77">
        <f>('6000-1'!Q97+'6000-2'!Q97+'6000-3'!Q97)</f>
        <v>1</v>
      </c>
      <c r="R97" s="77">
        <f>('6000-1'!R97+'6000-2'!R97+'6000-3'!R97)</f>
        <v>25</v>
      </c>
      <c r="S97" s="77">
        <f>('6000-1'!S97+'6000-2'!S97+'6000-3'!S97)</f>
        <v>3</v>
      </c>
      <c r="T97" s="77">
        <f>('6000-1'!T97+'6000-2'!T97+'6000-3'!T97)</f>
        <v>0</v>
      </c>
      <c r="U97" s="77">
        <f>('6000-1'!U97+'6000-2'!U97+'6000-3'!U97)</f>
        <v>0</v>
      </c>
      <c r="V97" s="77">
        <f>('6000-1'!V97+'6000-2'!V97+'6000-3'!V97)</f>
        <v>2</v>
      </c>
      <c r="W97" s="77">
        <f>('6000-1'!W97+'6000-2'!W97+'6000-3'!W97)</f>
        <v>76</v>
      </c>
      <c r="X97" s="77">
        <f>('6000-1'!X97+'6000-2'!X97+'6000-3'!X97)</f>
        <v>0</v>
      </c>
      <c r="Y97" s="77">
        <f>('6000-1'!Y97+'6000-2'!Y97+'6000-3'!Y97)</f>
        <v>5</v>
      </c>
      <c r="Z97" s="77">
        <f>('6000-1'!Z97+'6000-2'!Z97+'6000-3'!Z97)</f>
        <v>2</v>
      </c>
      <c r="AA97" s="77">
        <f>('6000-1'!AA97+'6000-2'!AA97+'6000-3'!AA97)</f>
        <v>13</v>
      </c>
      <c r="AB97" s="77">
        <f>('6000-1'!AB97+'6000-2'!AB97+'6000-3'!AB97)</f>
        <v>2</v>
      </c>
      <c r="AC97" s="77">
        <f>('6000-1'!AC97+'6000-2'!AC97+'6000-3'!AC97)</f>
        <v>2</v>
      </c>
      <c r="AD97" s="77">
        <f>('6000-1'!AD97+'6000-2'!AD97+'6000-3'!AD97)</f>
        <v>25</v>
      </c>
      <c r="AE97" s="77">
        <f>('6000-1'!AE97+'6000-2'!AE97+'6000-3'!AE97)</f>
        <v>3</v>
      </c>
      <c r="AF97" s="77">
        <f>('6000-1'!AF97+'6000-2'!AF97+'6000-3'!AF97)</f>
        <v>0</v>
      </c>
      <c r="AG97" s="77">
        <f>('6000-1'!AG97+'6000-2'!AG97+'6000-3'!AG97)</f>
        <v>0</v>
      </c>
      <c r="AH97" s="77">
        <f>('6000-1'!AH97+'6000-2'!AH97+'6000-3'!AH97)</f>
        <v>20</v>
      </c>
      <c r="AI97" s="77">
        <f>('6000-1'!AI97+'6000-2'!AI97+'6000-3'!AI97)</f>
        <v>3</v>
      </c>
    </row>
    <row r="98" spans="1:35" ht="15">
      <c r="A98" s="99" t="s">
        <v>55</v>
      </c>
      <c r="B98" s="77">
        <f>('6000-1'!B98+'6000-2'!B98+'6000-3'!B98)</f>
        <v>0</v>
      </c>
      <c r="C98" s="77">
        <f>('6000-1'!C98+'6000-2'!C98+'6000-3'!C98)</f>
        <v>0</v>
      </c>
      <c r="D98" s="77">
        <f>('6000-1'!D98+'6000-2'!D98+'6000-3'!D98)</f>
        <v>0</v>
      </c>
      <c r="E98" s="77">
        <f>('6000-1'!E98+'6000-2'!E98+'6000-3'!E98)</f>
        <v>0</v>
      </c>
      <c r="F98" s="77">
        <f>('6000-1'!F98+'6000-2'!F98+'6000-3'!F98)</f>
        <v>0</v>
      </c>
      <c r="G98" s="77">
        <f>('6000-1'!G98+'6000-2'!G98+'6000-3'!G98)</f>
        <v>0</v>
      </c>
      <c r="H98" s="77">
        <f>('6000-1'!H98+'6000-2'!H98+'6000-3'!H98)</f>
        <v>0</v>
      </c>
      <c r="I98" s="77">
        <f>('6000-1'!I98+'6000-2'!I98+'6000-3'!I98)</f>
        <v>0</v>
      </c>
      <c r="J98" s="77">
        <f>('6000-1'!J98+'6000-2'!J98+'6000-3'!J98)</f>
        <v>0</v>
      </c>
      <c r="K98" s="77">
        <f>('6000-1'!K98+'6000-2'!K98+'6000-3'!K98)</f>
        <v>0</v>
      </c>
      <c r="L98" s="77">
        <f>('6000-1'!L98+'6000-2'!L98+'6000-3'!L98)</f>
        <v>0</v>
      </c>
      <c r="M98" s="77">
        <f>('6000-1'!M98+'6000-2'!M98+'6000-3'!M98)</f>
        <v>0</v>
      </c>
      <c r="N98" s="77">
        <f>('6000-1'!N98+'6000-2'!N98+'6000-3'!N98)</f>
        <v>0</v>
      </c>
      <c r="O98" s="77">
        <f>('6000-1'!O98+'6000-2'!O98+'6000-3'!O98)</f>
        <v>0</v>
      </c>
      <c r="P98" s="77">
        <f>('6000-1'!P98+'6000-2'!P98+'6000-3'!P98)</f>
        <v>0</v>
      </c>
      <c r="Q98" s="77">
        <f>('6000-1'!Q98+'6000-2'!Q98+'6000-3'!Q98)</f>
        <v>0</v>
      </c>
      <c r="R98" s="77">
        <f>('6000-1'!R98+'6000-2'!R98+'6000-3'!R98)</f>
        <v>0</v>
      </c>
      <c r="S98" s="77">
        <f>('6000-1'!S98+'6000-2'!S98+'6000-3'!S98)</f>
        <v>0</v>
      </c>
      <c r="T98" s="77">
        <f>('6000-1'!T98+'6000-2'!T98+'6000-3'!T98)</f>
        <v>0</v>
      </c>
      <c r="U98" s="77">
        <f>('6000-1'!U98+'6000-2'!U98+'6000-3'!U98)</f>
        <v>0</v>
      </c>
      <c r="V98" s="77">
        <f>('6000-1'!V98+'6000-2'!V98+'6000-3'!V98)</f>
        <v>0</v>
      </c>
      <c r="W98" s="77">
        <f>('6000-1'!W98+'6000-2'!W98+'6000-3'!W98)</f>
        <v>0</v>
      </c>
      <c r="X98" s="77">
        <f>('6000-1'!X98+'6000-2'!X98+'6000-3'!X98)</f>
        <v>0</v>
      </c>
      <c r="Y98" s="77">
        <f>('6000-1'!Y98+'6000-2'!Y98+'6000-3'!Y98)</f>
        <v>0</v>
      </c>
      <c r="Z98" s="77">
        <f>('6000-1'!Z98+'6000-2'!Z98+'6000-3'!Z98)</f>
        <v>0</v>
      </c>
      <c r="AA98" s="77">
        <f>('6000-1'!AA98+'6000-2'!AA98+'6000-3'!AA98)</f>
        <v>0</v>
      </c>
      <c r="AB98" s="77">
        <f>('6000-1'!AB98+'6000-2'!AB98+'6000-3'!AB98)</f>
        <v>0</v>
      </c>
      <c r="AC98" s="77">
        <f>('6000-1'!AC98+'6000-2'!AC98+'6000-3'!AC98)</f>
        <v>0</v>
      </c>
      <c r="AD98" s="77">
        <f>('6000-1'!AD98+'6000-2'!AD98+'6000-3'!AD98)</f>
        <v>0</v>
      </c>
      <c r="AE98" s="77">
        <f>('6000-1'!AE98+'6000-2'!AE98+'6000-3'!AE98)</f>
        <v>0</v>
      </c>
      <c r="AF98" s="77">
        <f>('6000-1'!AF98+'6000-2'!AF98+'6000-3'!AF98)</f>
        <v>0</v>
      </c>
      <c r="AG98" s="77">
        <f>('6000-1'!AG98+'6000-2'!AG98+'6000-3'!AG98)</f>
        <v>0</v>
      </c>
      <c r="AH98" s="77">
        <f>('6000-1'!AH98+'6000-2'!AH98+'6000-3'!AH98)</f>
        <v>0</v>
      </c>
      <c r="AI98" s="77">
        <f>('6000-1'!AI98+'6000-2'!AI98+'6000-3'!AI98)</f>
        <v>0</v>
      </c>
    </row>
    <row r="99" spans="1:35" ht="15">
      <c r="A99" s="99" t="s">
        <v>102</v>
      </c>
      <c r="B99" s="77">
        <f>('6000-1'!B99+'6000-2'!B99+'6000-3'!B99)</f>
        <v>0</v>
      </c>
      <c r="C99" s="77">
        <f>('6000-1'!C99+'6000-2'!C99+'6000-3'!C99)</f>
        <v>0</v>
      </c>
      <c r="D99" s="77">
        <f>('6000-1'!D99+'6000-2'!D99+'6000-3'!D99)</f>
        <v>0</v>
      </c>
      <c r="E99" s="77">
        <f>('6000-1'!E99+'6000-2'!E99+'6000-3'!E99)</f>
        <v>0</v>
      </c>
      <c r="F99" s="77">
        <f>('6000-1'!F99+'6000-2'!F99+'6000-3'!F99)</f>
        <v>0</v>
      </c>
      <c r="G99" s="77">
        <f>('6000-1'!G99+'6000-2'!G99+'6000-3'!G99)</f>
        <v>0</v>
      </c>
      <c r="H99" s="77">
        <f>('6000-1'!H99+'6000-2'!H99+'6000-3'!H99)</f>
        <v>0</v>
      </c>
      <c r="I99" s="77">
        <f>('6000-1'!I99+'6000-2'!I99+'6000-3'!I99)</f>
        <v>0</v>
      </c>
      <c r="J99" s="77">
        <f>('6000-1'!J99+'6000-2'!J99+'6000-3'!J99)</f>
        <v>0</v>
      </c>
      <c r="K99" s="77">
        <f>('6000-1'!K99+'6000-2'!K99+'6000-3'!K99)</f>
        <v>0</v>
      </c>
      <c r="L99" s="77">
        <f>('6000-1'!L99+'6000-2'!L99+'6000-3'!L99)</f>
        <v>0</v>
      </c>
      <c r="M99" s="77">
        <f>('6000-1'!M99+'6000-2'!M99+'6000-3'!M99)</f>
        <v>0</v>
      </c>
      <c r="N99" s="77">
        <f>('6000-1'!N99+'6000-2'!N99+'6000-3'!N99)</f>
        <v>0</v>
      </c>
      <c r="O99" s="77">
        <f>('6000-1'!O99+'6000-2'!O99+'6000-3'!O99)</f>
        <v>0</v>
      </c>
      <c r="P99" s="77">
        <f>('6000-1'!P99+'6000-2'!P99+'6000-3'!P99)</f>
        <v>0</v>
      </c>
      <c r="Q99" s="77">
        <f>('6000-1'!Q99+'6000-2'!Q99+'6000-3'!Q99)</f>
        <v>0</v>
      </c>
      <c r="R99" s="77">
        <f>('6000-1'!R99+'6000-2'!R99+'6000-3'!R99)</f>
        <v>0</v>
      </c>
      <c r="S99" s="77">
        <f>('6000-1'!S99+'6000-2'!S99+'6000-3'!S99)</f>
        <v>0</v>
      </c>
      <c r="T99" s="77">
        <f>('6000-1'!T99+'6000-2'!T99+'6000-3'!T99)</f>
        <v>0</v>
      </c>
      <c r="U99" s="77">
        <f>('6000-1'!U99+'6000-2'!U99+'6000-3'!U99)</f>
        <v>0</v>
      </c>
      <c r="V99" s="77">
        <f>('6000-1'!V99+'6000-2'!V99+'6000-3'!V99)</f>
        <v>0</v>
      </c>
      <c r="W99" s="77">
        <f>('6000-1'!W99+'6000-2'!W99+'6000-3'!W99)</f>
        <v>0</v>
      </c>
      <c r="X99" s="77">
        <f>('6000-1'!X99+'6000-2'!X99+'6000-3'!X99)</f>
        <v>0</v>
      </c>
      <c r="Y99" s="77">
        <f>('6000-1'!Y99+'6000-2'!Y99+'6000-3'!Y99)</f>
        <v>0</v>
      </c>
      <c r="Z99" s="77">
        <f>('6000-1'!Z99+'6000-2'!Z99+'6000-3'!Z99)</f>
        <v>0</v>
      </c>
      <c r="AA99" s="77">
        <f>('6000-1'!AA99+'6000-2'!AA99+'6000-3'!AA99)</f>
        <v>0</v>
      </c>
      <c r="AB99" s="77">
        <f>('6000-1'!AB99+'6000-2'!AB99+'6000-3'!AB99)</f>
        <v>0</v>
      </c>
      <c r="AC99" s="77">
        <f>('6000-1'!AC99+'6000-2'!AC99+'6000-3'!AC99)</f>
        <v>0</v>
      </c>
      <c r="AD99" s="77">
        <f>('6000-1'!AD99+'6000-2'!AD99+'6000-3'!AD99)</f>
        <v>0</v>
      </c>
      <c r="AE99" s="77">
        <f>('6000-1'!AE99+'6000-2'!AE99+'6000-3'!AE99)</f>
        <v>0</v>
      </c>
      <c r="AF99" s="77">
        <f>('6000-1'!AF99+'6000-2'!AF99+'6000-3'!AF99)</f>
        <v>0</v>
      </c>
      <c r="AG99" s="77">
        <f>('6000-1'!AG99+'6000-2'!AG99+'6000-3'!AG99)</f>
        <v>0</v>
      </c>
      <c r="AH99" s="77">
        <f>('6000-1'!AH99+'6000-2'!AH99+'6000-3'!AH99)</f>
        <v>0</v>
      </c>
      <c r="AI99" s="77">
        <f>('6000-1'!AI99+'6000-2'!AI99+'6000-3'!AI99)</f>
        <v>0</v>
      </c>
    </row>
    <row r="100" spans="1:35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3" spans="1:5" ht="15">
      <c r="A103" s="10"/>
      <c r="B103" s="10"/>
      <c r="C103" s="10"/>
      <c r="D103" s="10"/>
      <c r="E103" s="10"/>
    </row>
    <row r="104" spans="1:5" ht="36.75" customHeight="1">
      <c r="A104" s="10"/>
      <c r="B104" s="241"/>
      <c r="C104" s="241"/>
      <c r="D104" s="10"/>
      <c r="E104" s="10"/>
    </row>
    <row r="105" spans="1:5" ht="15">
      <c r="A105" s="10"/>
      <c r="B105" s="153"/>
      <c r="C105" s="153"/>
      <c r="D105" s="10"/>
      <c r="E105" s="10"/>
    </row>
    <row r="106" spans="1:5" ht="15" customHeight="1">
      <c r="A106" s="10"/>
      <c r="B106" s="143"/>
      <c r="C106" s="158"/>
      <c r="D106" s="10"/>
      <c r="E106" s="10"/>
    </row>
    <row r="107" spans="1:5" ht="15" customHeight="1">
      <c r="A107" s="10"/>
      <c r="B107" s="143"/>
      <c r="C107" s="158"/>
      <c r="D107" s="10"/>
      <c r="E107" s="10"/>
    </row>
    <row r="108" spans="1:5" ht="15" customHeight="1">
      <c r="A108" s="10"/>
      <c r="B108" s="143"/>
      <c r="C108" s="145"/>
      <c r="D108" s="10"/>
      <c r="E108" s="10"/>
    </row>
    <row r="109" spans="1:5" ht="68.25" customHeight="1">
      <c r="A109" s="10"/>
      <c r="B109" s="143"/>
      <c r="C109" s="146"/>
      <c r="D109" s="10"/>
      <c r="E109" s="10"/>
    </row>
    <row r="110" spans="1:5" ht="15" customHeight="1">
      <c r="A110" s="10"/>
      <c r="B110" s="143"/>
      <c r="C110" s="145"/>
      <c r="D110" s="10"/>
      <c r="E110" s="10"/>
    </row>
    <row r="111" spans="1:5" ht="15" customHeight="1">
      <c r="A111" s="10"/>
      <c r="B111" s="143"/>
      <c r="C111" s="147"/>
      <c r="D111" s="10"/>
      <c r="E111" s="10"/>
    </row>
    <row r="112" spans="1:5" ht="15" customHeight="1">
      <c r="A112" s="10"/>
      <c r="B112" s="143"/>
      <c r="C112" s="157"/>
      <c r="D112" s="10"/>
      <c r="E112" s="10"/>
    </row>
    <row r="113" spans="1:5" ht="15" customHeight="1">
      <c r="A113" s="10"/>
      <c r="B113" s="143"/>
      <c r="C113" s="157"/>
      <c r="D113" s="10"/>
      <c r="E113" s="10"/>
    </row>
    <row r="114" spans="1:5" ht="18.75">
      <c r="A114" s="10"/>
      <c r="B114" s="143"/>
      <c r="C114" s="145"/>
      <c r="D114" s="10"/>
      <c r="E114" s="10"/>
    </row>
    <row r="115" spans="1:5" ht="15">
      <c r="A115" s="10"/>
      <c r="B115" s="10"/>
      <c r="C115" s="10"/>
      <c r="D115" s="10"/>
      <c r="E115" s="10"/>
    </row>
    <row r="116" spans="1:5" ht="15">
      <c r="A116" s="10"/>
      <c r="B116" s="10"/>
      <c r="C116" s="10"/>
      <c r="D116" s="10"/>
      <c r="E116" s="10"/>
    </row>
    <row r="117" spans="1:5" ht="15">
      <c r="A117" s="10"/>
      <c r="B117" s="10"/>
      <c r="C117" s="10"/>
      <c r="D117" s="10"/>
      <c r="E117" s="10"/>
    </row>
    <row r="118" spans="1:5" ht="15">
      <c r="A118" s="10"/>
      <c r="B118" s="10"/>
      <c r="C118" s="10"/>
      <c r="D118" s="10"/>
      <c r="E118" s="10"/>
    </row>
    <row r="119" spans="1:5" ht="15">
      <c r="A119" s="10"/>
      <c r="B119" s="10"/>
      <c r="C119" s="10"/>
      <c r="D119" s="10"/>
      <c r="E119" s="10"/>
    </row>
    <row r="120" spans="1:5" ht="15">
      <c r="A120" s="10"/>
      <c r="B120" s="10"/>
      <c r="C120" s="10"/>
      <c r="D120" s="10"/>
      <c r="E120" s="10"/>
    </row>
    <row r="121" spans="1:5" ht="15">
      <c r="A121" s="10"/>
      <c r="B121" s="10"/>
      <c r="C121" s="10"/>
      <c r="D121" s="10"/>
      <c r="E121" s="10"/>
    </row>
    <row r="122" spans="1:5" ht="15">
      <c r="A122" s="10"/>
      <c r="B122" s="10"/>
      <c r="C122" s="10"/>
      <c r="D122" s="10"/>
      <c r="E122" s="10"/>
    </row>
    <row r="123" spans="1:5" ht="15">
      <c r="A123" s="10"/>
      <c r="B123" s="10"/>
      <c r="C123" s="10"/>
      <c r="D123" s="10"/>
      <c r="E123" s="10"/>
    </row>
    <row r="124" spans="1:5" ht="15">
      <c r="A124" s="10"/>
      <c r="B124" s="10"/>
      <c r="C124" s="10"/>
      <c r="D124" s="10"/>
      <c r="E124" s="10"/>
    </row>
    <row r="125" spans="1:5" ht="15">
      <c r="A125" s="10"/>
      <c r="B125" s="10"/>
      <c r="C125" s="10"/>
      <c r="D125" s="10"/>
      <c r="E125" s="10"/>
    </row>
    <row r="126" spans="1:5" ht="15">
      <c r="A126" s="10"/>
      <c r="B126" s="10"/>
      <c r="C126" s="10"/>
      <c r="D126" s="10"/>
      <c r="E126" s="10"/>
    </row>
    <row r="127" spans="1:5" ht="15">
      <c r="A127" s="10"/>
      <c r="B127" s="10"/>
      <c r="C127" s="10"/>
      <c r="D127" s="10"/>
      <c r="E127" s="10"/>
    </row>
    <row r="128" spans="1:5" ht="15">
      <c r="A128" s="10"/>
      <c r="B128" s="10"/>
      <c r="C128" s="10"/>
      <c r="D128" s="10"/>
      <c r="E128" s="10"/>
    </row>
    <row r="129" spans="1:5" ht="15">
      <c r="A129" s="10"/>
      <c r="B129" s="10"/>
      <c r="C129" s="10"/>
      <c r="D129" s="10"/>
      <c r="E129" s="10"/>
    </row>
    <row r="130" spans="1:5" ht="15">
      <c r="A130" s="10"/>
      <c r="B130" s="10"/>
      <c r="C130" s="10"/>
      <c r="D130" s="10"/>
      <c r="E130" s="10"/>
    </row>
    <row r="131" spans="1:5" ht="15">
      <c r="A131" s="10"/>
      <c r="B131" s="10"/>
      <c r="C131" s="10"/>
      <c r="D131" s="10"/>
      <c r="E131" s="10"/>
    </row>
    <row r="132" spans="1:5" ht="15">
      <c r="A132" s="10"/>
      <c r="B132" s="10"/>
      <c r="C132" s="10"/>
      <c r="D132" s="10"/>
      <c r="E132" s="10"/>
    </row>
    <row r="133" spans="1:5" ht="15">
      <c r="A133" s="10"/>
      <c r="B133" s="10"/>
      <c r="C133" s="10"/>
      <c r="D133" s="10"/>
      <c r="E133" s="10"/>
    </row>
    <row r="134" spans="1:5" ht="15">
      <c r="A134" s="10"/>
      <c r="B134" s="10"/>
      <c r="C134" s="10"/>
      <c r="D134" s="10"/>
      <c r="E134" s="10"/>
    </row>
    <row r="135" spans="1:5" ht="15">
      <c r="A135" s="10"/>
      <c r="B135" s="10"/>
      <c r="C135" s="10"/>
      <c r="D135" s="10"/>
      <c r="E135" s="10"/>
    </row>
    <row r="136" spans="1:5" ht="15">
      <c r="A136" s="10"/>
      <c r="B136" s="10"/>
      <c r="C136" s="10"/>
      <c r="D136" s="10"/>
      <c r="E136" s="10"/>
    </row>
    <row r="137" spans="1:5" ht="15">
      <c r="A137" s="10"/>
      <c r="B137" s="10"/>
      <c r="C137" s="10"/>
      <c r="D137" s="10"/>
      <c r="E137" s="10"/>
    </row>
    <row r="138" spans="1:5" ht="15">
      <c r="A138" s="10"/>
      <c r="B138" s="10"/>
      <c r="C138" s="10"/>
      <c r="D138" s="10"/>
      <c r="E138" s="10"/>
    </row>
    <row r="139" spans="1:5" ht="15">
      <c r="A139" s="10"/>
      <c r="B139" s="10"/>
      <c r="C139" s="10"/>
      <c r="D139" s="10"/>
      <c r="E139" s="10"/>
    </row>
    <row r="140" spans="1:5" ht="15">
      <c r="A140" s="10"/>
      <c r="B140" s="10"/>
      <c r="C140" s="10"/>
      <c r="D140" s="10"/>
      <c r="E140" s="10"/>
    </row>
    <row r="141" spans="1:5" ht="15">
      <c r="A141" s="10"/>
      <c r="B141" s="10"/>
      <c r="C141" s="10"/>
      <c r="D141" s="10"/>
      <c r="E141" s="10"/>
    </row>
    <row r="142" spans="1:5" ht="15">
      <c r="A142" s="10"/>
      <c r="B142" s="10"/>
      <c r="C142" s="10"/>
      <c r="D142" s="10"/>
      <c r="E142" s="10"/>
    </row>
    <row r="143" spans="1:5" ht="15">
      <c r="A143" s="10"/>
      <c r="B143" s="10"/>
      <c r="C143" s="10"/>
      <c r="D143" s="10"/>
      <c r="E143" s="10"/>
    </row>
    <row r="144" spans="1:5" ht="15">
      <c r="A144" s="10"/>
      <c r="B144" s="10"/>
      <c r="C144" s="10"/>
      <c r="D144" s="10"/>
      <c r="E144" s="10"/>
    </row>
    <row r="145" spans="1:5" ht="15">
      <c r="A145" s="10"/>
      <c r="B145" s="10"/>
      <c r="C145" s="10"/>
      <c r="D145" s="10"/>
      <c r="E145" s="10"/>
    </row>
    <row r="146" spans="1:5" ht="15">
      <c r="A146" s="10"/>
      <c r="B146" s="10"/>
      <c r="C146" s="10"/>
      <c r="D146" s="10"/>
      <c r="E146" s="10"/>
    </row>
    <row r="147" spans="1:5" ht="15">
      <c r="A147" s="10"/>
      <c r="B147" s="10"/>
      <c r="C147" s="10"/>
      <c r="D147" s="10"/>
      <c r="E147" s="10"/>
    </row>
    <row r="148" spans="1:5" ht="15">
      <c r="A148" s="10"/>
      <c r="B148" s="10"/>
      <c r="C148" s="10"/>
      <c r="D148" s="10"/>
      <c r="E148" s="10"/>
    </row>
    <row r="149" spans="1:5" ht="15">
      <c r="A149" s="10"/>
      <c r="B149" s="10"/>
      <c r="C149" s="10"/>
      <c r="D149" s="10"/>
      <c r="E149" s="10"/>
    </row>
    <row r="150" spans="1:5" ht="15">
      <c r="A150" s="10"/>
      <c r="B150" s="10"/>
      <c r="C150" s="10"/>
      <c r="D150" s="10"/>
      <c r="E150" s="10"/>
    </row>
    <row r="151" spans="1:5" ht="15">
      <c r="A151" s="10"/>
      <c r="B151" s="10"/>
      <c r="C151" s="10"/>
      <c r="D151" s="10"/>
      <c r="E151" s="10"/>
    </row>
    <row r="152" spans="1:5" ht="15">
      <c r="A152" s="10"/>
      <c r="B152" s="10"/>
      <c r="C152" s="10"/>
      <c r="D152" s="10"/>
      <c r="E152" s="10"/>
    </row>
  </sheetData>
  <sheetProtection/>
  <mergeCells count="2">
    <mergeCell ref="B104:C104"/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4"/>
  <sheetViews>
    <sheetView zoomScale="80" zoomScaleNormal="80" zoomScalePageLayoutView="0" workbookViewId="0" topLeftCell="A41">
      <selection activeCell="A33" sqref="A33:IV33"/>
    </sheetView>
  </sheetViews>
  <sheetFormatPr defaultColWidth="9.140625" defaultRowHeight="15"/>
  <cols>
    <col min="1" max="1" width="41.140625" style="115" customWidth="1"/>
    <col min="2" max="2" width="21.28125" style="56" customWidth="1"/>
    <col min="3" max="3" width="17.7109375" style="56" customWidth="1"/>
    <col min="4" max="4" width="15.28125" style="56" customWidth="1"/>
    <col min="5" max="5" width="23.57421875" style="56" customWidth="1"/>
    <col min="6" max="6" width="30.28125" style="56" customWidth="1"/>
    <col min="7" max="7" width="19.421875" style="56" customWidth="1"/>
    <col min="8" max="8" width="18.28125" style="56" customWidth="1"/>
    <col min="9" max="9" width="19.00390625" style="56" customWidth="1"/>
    <col min="10" max="10" width="17.140625" style="56" customWidth="1"/>
    <col min="11" max="11" width="17.00390625" style="56" customWidth="1"/>
    <col min="12" max="12" width="17.7109375" style="56" customWidth="1"/>
    <col min="13" max="13" width="18.00390625" style="56" customWidth="1"/>
    <col min="14" max="14" width="13.57421875" style="56" customWidth="1"/>
    <col min="15" max="15" width="16.140625" style="56" customWidth="1"/>
    <col min="16" max="16" width="14.57421875" style="56" customWidth="1"/>
    <col min="17" max="17" width="12.00390625" style="56" customWidth="1"/>
    <col min="18" max="18" width="13.140625" style="219" customWidth="1"/>
    <col min="19" max="16384" width="9.140625" style="70" customWidth="1"/>
  </cols>
  <sheetData>
    <row r="1" spans="4:9" ht="56.25" customHeight="1">
      <c r="D1" s="239" t="s">
        <v>0</v>
      </c>
      <c r="E1" s="239"/>
      <c r="F1" s="239"/>
      <c r="G1" s="239"/>
      <c r="H1" s="239"/>
      <c r="I1" s="239"/>
    </row>
    <row r="3" spans="1:9" ht="15">
      <c r="A3" s="115" t="s">
        <v>1</v>
      </c>
      <c r="D3" s="248" t="s">
        <v>103</v>
      </c>
      <c r="E3" s="248"/>
      <c r="F3" s="248"/>
      <c r="G3" s="248"/>
      <c r="H3" s="248"/>
      <c r="I3" s="111"/>
    </row>
    <row r="4" spans="1:17" ht="15" customHeight="1">
      <c r="A4" s="243" t="s">
        <v>2</v>
      </c>
      <c r="B4" s="250" t="s">
        <v>3</v>
      </c>
      <c r="C4" s="250"/>
      <c r="D4" s="250"/>
      <c r="E4" s="250"/>
      <c r="F4" s="250"/>
      <c r="G4" s="251" t="s">
        <v>4</v>
      </c>
      <c r="H4" s="251"/>
      <c r="I4" s="251"/>
      <c r="J4" s="251"/>
      <c r="K4" s="251"/>
      <c r="L4" s="252" t="s">
        <v>10</v>
      </c>
      <c r="M4" s="252"/>
      <c r="N4" s="252"/>
      <c r="O4" s="252"/>
      <c r="P4" s="252"/>
      <c r="Q4" s="137"/>
    </row>
    <row r="5" spans="1:17" ht="183" customHeight="1">
      <c r="A5" s="249"/>
      <c r="B5" s="122" t="s">
        <v>5</v>
      </c>
      <c r="C5" s="122" t="s">
        <v>7</v>
      </c>
      <c r="D5" s="122" t="s">
        <v>6</v>
      </c>
      <c r="E5" s="122" t="s">
        <v>8</v>
      </c>
      <c r="F5" s="122" t="s">
        <v>9</v>
      </c>
      <c r="G5" s="123" t="s">
        <v>5</v>
      </c>
      <c r="H5" s="123" t="s">
        <v>7</v>
      </c>
      <c r="I5" s="123" t="s">
        <v>6</v>
      </c>
      <c r="J5" s="123" t="s">
        <v>8</v>
      </c>
      <c r="K5" s="123" t="s">
        <v>9</v>
      </c>
      <c r="L5" s="124" t="s">
        <v>5</v>
      </c>
      <c r="M5" s="124" t="s">
        <v>7</v>
      </c>
      <c r="N5" s="124" t="s">
        <v>6</v>
      </c>
      <c r="O5" s="124" t="s">
        <v>8</v>
      </c>
      <c r="P5" s="124" t="s">
        <v>9</v>
      </c>
      <c r="Q5" s="124" t="s">
        <v>269</v>
      </c>
    </row>
    <row r="6" spans="1:17" ht="18" customHeight="1">
      <c r="A6" s="134"/>
      <c r="B6" s="125" t="s">
        <v>126</v>
      </c>
      <c r="C6" s="125" t="s">
        <v>127</v>
      </c>
      <c r="D6" s="125" t="s">
        <v>128</v>
      </c>
      <c r="E6" s="122"/>
      <c r="F6" s="122"/>
      <c r="G6" s="126" t="s">
        <v>129</v>
      </c>
      <c r="H6" s="126" t="s">
        <v>130</v>
      </c>
      <c r="I6" s="126" t="s">
        <v>131</v>
      </c>
      <c r="J6" s="123"/>
      <c r="K6" s="123"/>
      <c r="L6" s="124" t="s">
        <v>132</v>
      </c>
      <c r="M6" s="124" t="s">
        <v>133</v>
      </c>
      <c r="N6" s="124" t="s">
        <v>134</v>
      </c>
      <c r="O6" s="124"/>
      <c r="P6" s="124"/>
      <c r="Q6" s="124"/>
    </row>
    <row r="7" spans="1:256" s="112" customFormat="1" ht="15">
      <c r="A7" s="135" t="s">
        <v>56</v>
      </c>
      <c r="B7" s="177">
        <f>(B8+B27+B39+B46+B54+B69+B76+B89)</f>
        <v>7709093</v>
      </c>
      <c r="C7" s="177">
        <f>(C8+C27+C39+C46+C54+C69+C76+C89)</f>
        <v>4579260</v>
      </c>
      <c r="D7" s="177">
        <f>(D8+D27+D39+D46+D54+D69+D76+D89)</f>
        <v>4036162</v>
      </c>
      <c r="E7" s="128">
        <f>C7/B7</f>
        <v>0.5940076219083101</v>
      </c>
      <c r="F7" s="128">
        <f>D7/C7</f>
        <v>0.8814004882885008</v>
      </c>
      <c r="G7" s="177">
        <f>(G8+G27+G39+G46+G54+G69+G76+G89)</f>
        <v>9279650</v>
      </c>
      <c r="H7" s="177">
        <f>(H8+H27+H39+H46+H54+H69+H76+H89)</f>
        <v>5643760</v>
      </c>
      <c r="I7" s="177">
        <f>(I8+I27+I39+I46+I54+I69+I76+I89)</f>
        <v>5440737</v>
      </c>
      <c r="J7" s="128">
        <f>H7/G7</f>
        <v>0.6081867311805941</v>
      </c>
      <c r="K7" s="128">
        <f>I7/H7</f>
        <v>0.9640269961869392</v>
      </c>
      <c r="L7" s="177">
        <f aca="true" t="shared" si="0" ref="L7:N8">B7+G7</f>
        <v>16988743</v>
      </c>
      <c r="M7" s="177">
        <f t="shared" si="0"/>
        <v>10223020</v>
      </c>
      <c r="N7" s="177">
        <f t="shared" si="0"/>
        <v>9476899</v>
      </c>
      <c r="O7" s="128">
        <f>M7/L7</f>
        <v>0.601752584049332</v>
      </c>
      <c r="P7" s="128">
        <f>N7/M7</f>
        <v>0.9270155981304937</v>
      </c>
      <c r="Q7" s="127"/>
      <c r="R7" s="219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s="113" customFormat="1" ht="15">
      <c r="A8" s="136" t="s">
        <v>57</v>
      </c>
      <c r="B8" s="167">
        <f>SUM(B9:B26)</f>
        <v>1823050</v>
      </c>
      <c r="C8" s="167">
        <f>SUM(C9:C26)</f>
        <v>1309997</v>
      </c>
      <c r="D8" s="167">
        <f>SUM(D9:D26)</f>
        <v>1157187</v>
      </c>
      <c r="E8" s="168">
        <f>C8/B8</f>
        <v>0.7185743671320041</v>
      </c>
      <c r="F8" s="168">
        <f>D8/C8</f>
        <v>0.8833508779027738</v>
      </c>
      <c r="G8" s="167">
        <f>SUM(G9:G26)</f>
        <v>2244706</v>
      </c>
      <c r="H8" s="167">
        <f>SUM(H9:H26)</f>
        <v>1655306</v>
      </c>
      <c r="I8" s="167">
        <f>SUM(I9:I26)</f>
        <v>1533860</v>
      </c>
      <c r="J8" s="168">
        <f>H8/G8</f>
        <v>0.7374266384996521</v>
      </c>
      <c r="K8" s="168">
        <f>I8/H8</f>
        <v>0.9266322963850793</v>
      </c>
      <c r="L8" s="167">
        <f t="shared" si="0"/>
        <v>4067756</v>
      </c>
      <c r="M8" s="167">
        <f t="shared" si="0"/>
        <v>2965303</v>
      </c>
      <c r="N8" s="167">
        <f t="shared" si="0"/>
        <v>2691047</v>
      </c>
      <c r="O8" s="169">
        <f>M8/L8</f>
        <v>0.7289775984596912</v>
      </c>
      <c r="P8" s="168">
        <f>N8/M8</f>
        <v>0.9075116438353854</v>
      </c>
      <c r="Q8" s="167"/>
      <c r="R8" s="219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18" ht="15">
      <c r="A9" s="164" t="s">
        <v>11</v>
      </c>
      <c r="B9" s="77">
        <v>85232</v>
      </c>
      <c r="C9" s="77">
        <v>59337</v>
      </c>
      <c r="D9" s="77">
        <v>56897</v>
      </c>
      <c r="E9" s="170">
        <f aca="true" t="shared" si="1" ref="E9:E72">C9/B9</f>
        <v>0.6961821850948001</v>
      </c>
      <c r="F9" s="170">
        <f aca="true" t="shared" si="2" ref="F9:F72">D9/C9</f>
        <v>0.9588789456831319</v>
      </c>
      <c r="G9" s="77">
        <v>100007</v>
      </c>
      <c r="H9" s="77">
        <v>68605</v>
      </c>
      <c r="I9" s="77">
        <v>67608</v>
      </c>
      <c r="J9" s="170">
        <f aca="true" t="shared" si="3" ref="J9:J72">H9/G9</f>
        <v>0.6860019798614096</v>
      </c>
      <c r="K9" s="170">
        <f aca="true" t="shared" si="4" ref="K9:K72">I9/H9</f>
        <v>0.9854675315210262</v>
      </c>
      <c r="L9" s="77">
        <v>185239</v>
      </c>
      <c r="M9" s="77">
        <v>127942</v>
      </c>
      <c r="N9" s="77">
        <v>124505</v>
      </c>
      <c r="O9" s="171">
        <f aca="true" t="shared" si="5" ref="O9:O72">M9/L9</f>
        <v>0.6906860866232273</v>
      </c>
      <c r="P9" s="170">
        <f aca="true" t="shared" si="6" ref="P9:P72">N9/M9</f>
        <v>0.9731362648700193</v>
      </c>
      <c r="Q9" s="77" t="s">
        <v>294</v>
      </c>
      <c r="R9" s="221"/>
    </row>
    <row r="10" spans="1:18" ht="15">
      <c r="A10" s="164" t="s">
        <v>12</v>
      </c>
      <c r="B10" s="77">
        <v>66085</v>
      </c>
      <c r="C10" s="77">
        <v>41617</v>
      </c>
      <c r="D10" s="77">
        <v>32910</v>
      </c>
      <c r="E10" s="170">
        <f t="shared" si="1"/>
        <v>0.6297495649542256</v>
      </c>
      <c r="F10" s="170">
        <f t="shared" si="2"/>
        <v>0.7907826128745464</v>
      </c>
      <c r="G10" s="77">
        <v>86427</v>
      </c>
      <c r="H10" s="77">
        <v>57368</v>
      </c>
      <c r="I10" s="77">
        <v>49851</v>
      </c>
      <c r="J10" s="170">
        <f t="shared" si="3"/>
        <v>0.6637740520902033</v>
      </c>
      <c r="K10" s="170">
        <f t="shared" si="4"/>
        <v>0.8689687630734905</v>
      </c>
      <c r="L10" s="77">
        <v>152512</v>
      </c>
      <c r="M10" s="77">
        <v>98985</v>
      </c>
      <c r="N10" s="77">
        <v>82761</v>
      </c>
      <c r="O10" s="171">
        <f t="shared" si="5"/>
        <v>0.6490308959295006</v>
      </c>
      <c r="P10" s="170">
        <f t="shared" si="6"/>
        <v>0.8360963782391272</v>
      </c>
      <c r="Q10" s="77" t="s">
        <v>294</v>
      </c>
      <c r="R10" s="221"/>
    </row>
    <row r="11" spans="1:17" ht="15">
      <c r="A11" s="164" t="s">
        <v>65</v>
      </c>
      <c r="B11" s="77">
        <v>74956</v>
      </c>
      <c r="C11" s="77">
        <v>38970</v>
      </c>
      <c r="D11" s="77">
        <v>29028</v>
      </c>
      <c r="E11" s="185">
        <f t="shared" si="1"/>
        <v>0.5199050109397513</v>
      </c>
      <c r="F11" s="185">
        <f t="shared" si="2"/>
        <v>0.7448806774441878</v>
      </c>
      <c r="G11" s="77">
        <v>91675</v>
      </c>
      <c r="H11" s="77">
        <v>47660</v>
      </c>
      <c r="I11" s="77">
        <v>46496</v>
      </c>
      <c r="J11" s="185">
        <f t="shared" si="3"/>
        <v>0.5198800109080992</v>
      </c>
      <c r="K11" s="185">
        <f t="shared" si="4"/>
        <v>0.9755770037767519</v>
      </c>
      <c r="L11" s="77">
        <v>166631</v>
      </c>
      <c r="M11" s="77">
        <v>86630</v>
      </c>
      <c r="N11" s="77">
        <v>75524</v>
      </c>
      <c r="O11" s="171">
        <f t="shared" si="5"/>
        <v>0.51989125672894</v>
      </c>
      <c r="P11" s="185">
        <f t="shared" si="6"/>
        <v>0.8717996075262611</v>
      </c>
      <c r="Q11" s="77" t="s">
        <v>295</v>
      </c>
    </row>
    <row r="12" spans="1:18" ht="15">
      <c r="A12" s="164" t="s">
        <v>13</v>
      </c>
      <c r="B12" s="77">
        <v>122064</v>
      </c>
      <c r="C12" s="77">
        <v>86304</v>
      </c>
      <c r="D12" s="77">
        <v>85825</v>
      </c>
      <c r="E12" s="170">
        <f t="shared" si="1"/>
        <v>0.7070389303971687</v>
      </c>
      <c r="F12" s="170">
        <f t="shared" si="2"/>
        <v>0.9944498516870597</v>
      </c>
      <c r="G12" s="77">
        <v>147031</v>
      </c>
      <c r="H12" s="77">
        <v>105960</v>
      </c>
      <c r="I12" s="77">
        <v>105611</v>
      </c>
      <c r="J12" s="170">
        <f t="shared" si="3"/>
        <v>0.7206643496949623</v>
      </c>
      <c r="K12" s="170">
        <f t="shared" si="4"/>
        <v>0.9967063042657607</v>
      </c>
      <c r="L12" s="77">
        <v>269095</v>
      </c>
      <c r="M12" s="77">
        <v>192264</v>
      </c>
      <c r="N12" s="77">
        <v>191436</v>
      </c>
      <c r="O12" s="171">
        <f t="shared" si="5"/>
        <v>0.7144837325108233</v>
      </c>
      <c r="P12" s="170">
        <f t="shared" si="6"/>
        <v>0.9956934215453751</v>
      </c>
      <c r="Q12" s="77" t="s">
        <v>294</v>
      </c>
      <c r="R12" s="221"/>
    </row>
    <row r="13" spans="1:18" ht="15">
      <c r="A13" s="164" t="s">
        <v>66</v>
      </c>
      <c r="B13" s="77">
        <v>53098</v>
      </c>
      <c r="C13" s="77">
        <v>38814</v>
      </c>
      <c r="D13" s="77">
        <v>36693</v>
      </c>
      <c r="E13" s="170">
        <f t="shared" si="1"/>
        <v>0.7309879844815247</v>
      </c>
      <c r="F13" s="170">
        <f t="shared" si="2"/>
        <v>0.9453547688978203</v>
      </c>
      <c r="G13" s="77">
        <v>61901</v>
      </c>
      <c r="H13" s="77">
        <v>45014</v>
      </c>
      <c r="I13" s="77">
        <v>45081</v>
      </c>
      <c r="J13" s="170">
        <f t="shared" si="3"/>
        <v>0.7271934217540912</v>
      </c>
      <c r="K13" s="170">
        <f t="shared" si="4"/>
        <v>1.0014884258230772</v>
      </c>
      <c r="L13" s="77">
        <v>114999</v>
      </c>
      <c r="M13" s="77">
        <v>83828</v>
      </c>
      <c r="N13" s="77">
        <v>81774</v>
      </c>
      <c r="O13" s="171">
        <f t="shared" si="5"/>
        <v>0.7289454690910355</v>
      </c>
      <c r="P13" s="170">
        <f t="shared" si="6"/>
        <v>0.9754974471536957</v>
      </c>
      <c r="Q13" s="77" t="s">
        <v>294</v>
      </c>
      <c r="R13" s="221"/>
    </row>
    <row r="14" spans="1:18" ht="15">
      <c r="A14" s="164" t="s">
        <v>14</v>
      </c>
      <c r="B14" s="77">
        <v>28320</v>
      </c>
      <c r="C14" s="77">
        <v>28320</v>
      </c>
      <c r="D14" s="77">
        <v>24639</v>
      </c>
      <c r="E14" s="170">
        <f t="shared" si="1"/>
        <v>1</v>
      </c>
      <c r="F14" s="170">
        <f t="shared" si="2"/>
        <v>0.8700211864406779</v>
      </c>
      <c r="G14" s="77">
        <v>34574</v>
      </c>
      <c r="H14" s="77">
        <v>34574</v>
      </c>
      <c r="I14" s="77">
        <v>27400</v>
      </c>
      <c r="J14" s="170">
        <f t="shared" si="3"/>
        <v>1</v>
      </c>
      <c r="K14" s="170">
        <f t="shared" si="4"/>
        <v>0.7925030369641928</v>
      </c>
      <c r="L14" s="77">
        <v>62894</v>
      </c>
      <c r="M14" s="77">
        <v>62894</v>
      </c>
      <c r="N14" s="77">
        <v>52039</v>
      </c>
      <c r="O14" s="171">
        <f t="shared" si="5"/>
        <v>1</v>
      </c>
      <c r="P14" s="170">
        <f t="shared" si="6"/>
        <v>0.8274080198429103</v>
      </c>
      <c r="Q14" s="77" t="s">
        <v>296</v>
      </c>
      <c r="R14" s="221"/>
    </row>
    <row r="15" spans="1:18" ht="15">
      <c r="A15" s="164" t="s">
        <v>67</v>
      </c>
      <c r="B15" s="77">
        <v>35560</v>
      </c>
      <c r="C15" s="77">
        <v>17980</v>
      </c>
      <c r="D15" s="77">
        <v>18435</v>
      </c>
      <c r="E15" s="170">
        <f t="shared" si="1"/>
        <v>0.5056242969628797</v>
      </c>
      <c r="F15" s="170">
        <f t="shared" si="2"/>
        <v>1.025305895439377</v>
      </c>
      <c r="G15" s="77">
        <v>42458</v>
      </c>
      <c r="H15" s="77">
        <v>24309</v>
      </c>
      <c r="I15" s="77">
        <v>29368</v>
      </c>
      <c r="J15" s="170">
        <f t="shared" si="3"/>
        <v>0.5725422770738141</v>
      </c>
      <c r="K15" s="170">
        <f t="shared" si="4"/>
        <v>1.208112221810852</v>
      </c>
      <c r="L15" s="77">
        <v>78018</v>
      </c>
      <c r="M15" s="77">
        <v>42289</v>
      </c>
      <c r="N15" s="77">
        <v>47803</v>
      </c>
      <c r="O15" s="171">
        <f t="shared" si="5"/>
        <v>0.5420415801481709</v>
      </c>
      <c r="P15" s="170">
        <f t="shared" si="6"/>
        <v>1.130388517108468</v>
      </c>
      <c r="Q15" s="77" t="s">
        <v>296</v>
      </c>
      <c r="R15" s="221"/>
    </row>
    <row r="16" spans="1:18" ht="15">
      <c r="A16" s="164" t="s">
        <v>15</v>
      </c>
      <c r="B16" s="77">
        <v>61837</v>
      </c>
      <c r="C16" s="77">
        <v>44645</v>
      </c>
      <c r="D16" s="77">
        <v>34718</v>
      </c>
      <c r="E16" s="170">
        <f t="shared" si="1"/>
        <v>0.7219787505862186</v>
      </c>
      <c r="F16" s="170">
        <f t="shared" si="2"/>
        <v>0.7776458729980961</v>
      </c>
      <c r="G16" s="77">
        <v>72332</v>
      </c>
      <c r="H16" s="77">
        <v>54650</v>
      </c>
      <c r="I16" s="77">
        <v>47219</v>
      </c>
      <c r="J16" s="170">
        <f t="shared" si="3"/>
        <v>0.755543880993198</v>
      </c>
      <c r="K16" s="170">
        <f t="shared" si="4"/>
        <v>0.8640256175663312</v>
      </c>
      <c r="L16" s="77">
        <v>134169</v>
      </c>
      <c r="M16" s="77">
        <v>99295</v>
      </c>
      <c r="N16" s="77">
        <v>81937</v>
      </c>
      <c r="O16" s="171">
        <f t="shared" si="5"/>
        <v>0.7400740856680753</v>
      </c>
      <c r="P16" s="170">
        <f t="shared" si="6"/>
        <v>0.8251875723853165</v>
      </c>
      <c r="Q16" s="77" t="s">
        <v>297</v>
      </c>
      <c r="R16" s="221"/>
    </row>
    <row r="17" spans="1:18" ht="15">
      <c r="A17" s="164" t="s">
        <v>16</v>
      </c>
      <c r="B17" s="77">
        <v>65159</v>
      </c>
      <c r="C17" s="77">
        <v>35577</v>
      </c>
      <c r="D17" s="77">
        <v>36898</v>
      </c>
      <c r="E17" s="170">
        <f t="shared" si="1"/>
        <v>0.5460028545557789</v>
      </c>
      <c r="F17" s="170">
        <f t="shared" si="2"/>
        <v>1.0371307305281503</v>
      </c>
      <c r="G17" s="77">
        <v>75116</v>
      </c>
      <c r="H17" s="77">
        <v>44965</v>
      </c>
      <c r="I17" s="77">
        <v>44428</v>
      </c>
      <c r="J17" s="170">
        <f t="shared" si="3"/>
        <v>0.5986074870866394</v>
      </c>
      <c r="K17" s="170">
        <f t="shared" si="4"/>
        <v>0.9880573779606361</v>
      </c>
      <c r="L17" s="77">
        <v>140275</v>
      </c>
      <c r="M17" s="77">
        <v>80542</v>
      </c>
      <c r="N17" s="77">
        <v>81326</v>
      </c>
      <c r="O17" s="171">
        <f t="shared" si="5"/>
        <v>0.5741721618249866</v>
      </c>
      <c r="P17" s="170">
        <f t="shared" si="6"/>
        <v>1.0097340517990614</v>
      </c>
      <c r="Q17" s="77" t="s">
        <v>297</v>
      </c>
      <c r="R17" s="221"/>
    </row>
    <row r="18" spans="1:18" ht="15" customHeight="1">
      <c r="A18" s="164" t="s">
        <v>17</v>
      </c>
      <c r="B18" s="77">
        <v>302290</v>
      </c>
      <c r="C18" s="77">
        <v>231757</v>
      </c>
      <c r="D18" s="77">
        <v>170776</v>
      </c>
      <c r="E18" s="170">
        <f t="shared" si="1"/>
        <v>0.7666710774421913</v>
      </c>
      <c r="F18" s="170">
        <f t="shared" si="2"/>
        <v>0.7368752615886467</v>
      </c>
      <c r="G18" s="77">
        <v>385485</v>
      </c>
      <c r="H18" s="77">
        <v>295604</v>
      </c>
      <c r="I18" s="77">
        <v>245323</v>
      </c>
      <c r="J18" s="170">
        <f t="shared" si="3"/>
        <v>0.7668365824869969</v>
      </c>
      <c r="K18" s="170">
        <f t="shared" si="4"/>
        <v>0.8299041961543145</v>
      </c>
      <c r="L18" s="77">
        <v>687775</v>
      </c>
      <c r="M18" s="77">
        <v>527361</v>
      </c>
      <c r="N18" s="77">
        <v>416099</v>
      </c>
      <c r="O18" s="171">
        <f t="shared" si="5"/>
        <v>0.766763839918578</v>
      </c>
      <c r="P18" s="170">
        <f t="shared" si="6"/>
        <v>0.7890211828330119</v>
      </c>
      <c r="Q18" s="77" t="s">
        <v>297</v>
      </c>
      <c r="R18" s="221"/>
    </row>
    <row r="19" spans="1:18" ht="15">
      <c r="A19" s="164" t="s">
        <v>18</v>
      </c>
      <c r="B19" s="77">
        <v>43386</v>
      </c>
      <c r="C19" s="77">
        <v>22188</v>
      </c>
      <c r="D19" s="77">
        <v>17750</v>
      </c>
      <c r="E19" s="170">
        <f t="shared" si="1"/>
        <v>0.5114092103443507</v>
      </c>
      <c r="F19" s="170">
        <f t="shared" si="2"/>
        <v>0.7999819722372453</v>
      </c>
      <c r="G19" s="77">
        <v>50674</v>
      </c>
      <c r="H19" s="77">
        <v>26126</v>
      </c>
      <c r="I19" s="77">
        <v>27444</v>
      </c>
      <c r="J19" s="170">
        <f t="shared" si="3"/>
        <v>0.5155701148517977</v>
      </c>
      <c r="K19" s="170">
        <f t="shared" si="4"/>
        <v>1.0504478297481437</v>
      </c>
      <c r="L19" s="77">
        <v>94060</v>
      </c>
      <c r="M19" s="77">
        <v>48314</v>
      </c>
      <c r="N19" s="77">
        <v>45194</v>
      </c>
      <c r="O19" s="171">
        <f t="shared" si="5"/>
        <v>0.5136508611524558</v>
      </c>
      <c r="P19" s="170">
        <f t="shared" si="6"/>
        <v>0.9354224448400049</v>
      </c>
      <c r="Q19" s="77" t="s">
        <v>298</v>
      </c>
      <c r="R19" s="221"/>
    </row>
    <row r="20" spans="1:18" ht="15">
      <c r="A20" s="164" t="s">
        <v>19</v>
      </c>
      <c r="B20" s="77">
        <v>50199</v>
      </c>
      <c r="C20" s="77">
        <v>35720</v>
      </c>
      <c r="D20" s="77">
        <v>34930</v>
      </c>
      <c r="E20" s="170">
        <f t="shared" si="1"/>
        <v>0.711567959521106</v>
      </c>
      <c r="F20" s="170">
        <f t="shared" si="2"/>
        <v>0.9778835386338186</v>
      </c>
      <c r="G20" s="77">
        <v>61753</v>
      </c>
      <c r="H20" s="77">
        <v>45845</v>
      </c>
      <c r="I20" s="77">
        <v>45491</v>
      </c>
      <c r="J20" s="170">
        <f t="shared" si="3"/>
        <v>0.742393082117468</v>
      </c>
      <c r="K20" s="170">
        <f t="shared" si="4"/>
        <v>0.9922783291525793</v>
      </c>
      <c r="L20" s="77">
        <v>111952</v>
      </c>
      <c r="M20" s="77">
        <v>81565</v>
      </c>
      <c r="N20" s="77">
        <v>80421</v>
      </c>
      <c r="O20" s="171">
        <f t="shared" si="5"/>
        <v>0.7285711733600114</v>
      </c>
      <c r="P20" s="170">
        <f t="shared" si="6"/>
        <v>0.985974376264329</v>
      </c>
      <c r="Q20" s="77" t="s">
        <v>297</v>
      </c>
      <c r="R20" s="221"/>
    </row>
    <row r="21" spans="1:18" ht="15">
      <c r="A21" s="164" t="s">
        <v>68</v>
      </c>
      <c r="B21" s="77">
        <v>54498</v>
      </c>
      <c r="C21" s="77">
        <v>30445</v>
      </c>
      <c r="D21" s="77">
        <v>21707</v>
      </c>
      <c r="E21" s="170">
        <f t="shared" si="1"/>
        <v>0.5586443539212448</v>
      </c>
      <c r="F21" s="170">
        <f t="shared" si="2"/>
        <v>0.7129906388569551</v>
      </c>
      <c r="G21" s="77">
        <v>64174</v>
      </c>
      <c r="H21" s="77">
        <v>35446</v>
      </c>
      <c r="I21" s="77">
        <v>33193</v>
      </c>
      <c r="J21" s="170">
        <f t="shared" si="3"/>
        <v>0.5523420699971952</v>
      </c>
      <c r="K21" s="170">
        <f t="shared" si="4"/>
        <v>0.9364385262088811</v>
      </c>
      <c r="L21" s="77">
        <v>118672</v>
      </c>
      <c r="M21" s="77">
        <v>65891</v>
      </c>
      <c r="N21" s="77">
        <v>54900</v>
      </c>
      <c r="O21" s="171">
        <f t="shared" si="5"/>
        <v>0.5552362815154375</v>
      </c>
      <c r="P21" s="170">
        <f t="shared" si="6"/>
        <v>0.8331942146878937</v>
      </c>
      <c r="Q21" s="77" t="s">
        <v>299</v>
      </c>
      <c r="R21" s="221"/>
    </row>
    <row r="22" spans="1:18" ht="15">
      <c r="A22" s="165" t="s">
        <v>69</v>
      </c>
      <c r="B22" s="77">
        <v>59709</v>
      </c>
      <c r="C22" s="77">
        <v>38069</v>
      </c>
      <c r="D22" s="77">
        <v>38282</v>
      </c>
      <c r="E22" s="170">
        <f t="shared" si="1"/>
        <v>0.6375755748714599</v>
      </c>
      <c r="F22" s="170">
        <f t="shared" si="2"/>
        <v>1.0055951036276236</v>
      </c>
      <c r="G22" s="77">
        <v>71542</v>
      </c>
      <c r="H22" s="77">
        <v>48594</v>
      </c>
      <c r="I22" s="77">
        <v>48650</v>
      </c>
      <c r="J22" s="170">
        <f t="shared" si="3"/>
        <v>0.679237371054765</v>
      </c>
      <c r="K22" s="170">
        <f t="shared" si="4"/>
        <v>1.0011524056467878</v>
      </c>
      <c r="L22" s="77">
        <v>131251</v>
      </c>
      <c r="M22" s="77">
        <v>86663</v>
      </c>
      <c r="N22" s="77">
        <v>86932</v>
      </c>
      <c r="O22" s="171">
        <f t="shared" si="5"/>
        <v>0.6602844930705289</v>
      </c>
      <c r="P22" s="170">
        <f t="shared" si="6"/>
        <v>1.0031039774759702</v>
      </c>
      <c r="Q22" s="77" t="s">
        <v>297</v>
      </c>
      <c r="R22" s="221"/>
    </row>
    <row r="23" spans="1:18" ht="15">
      <c r="A23" s="164" t="s">
        <v>70</v>
      </c>
      <c r="B23" s="77">
        <v>69611</v>
      </c>
      <c r="C23" s="77">
        <v>41109</v>
      </c>
      <c r="D23" s="77">
        <v>22158</v>
      </c>
      <c r="E23" s="170">
        <f t="shared" si="1"/>
        <v>0.5905532171639539</v>
      </c>
      <c r="F23" s="170">
        <f t="shared" si="2"/>
        <v>0.5390060570677954</v>
      </c>
      <c r="G23" s="77">
        <v>82654</v>
      </c>
      <c r="H23" s="77">
        <v>55810</v>
      </c>
      <c r="I23" s="77">
        <v>33086</v>
      </c>
      <c r="J23" s="170">
        <f t="shared" si="3"/>
        <v>0.6752244295496891</v>
      </c>
      <c r="K23" s="170">
        <f t="shared" si="4"/>
        <v>0.5928328256584842</v>
      </c>
      <c r="L23" s="77">
        <v>152265</v>
      </c>
      <c r="M23" s="77">
        <v>96919</v>
      </c>
      <c r="N23" s="77">
        <v>55244</v>
      </c>
      <c r="O23" s="171">
        <f t="shared" si="5"/>
        <v>0.6365152858503267</v>
      </c>
      <c r="P23" s="170">
        <f t="shared" si="6"/>
        <v>0.5700017540420351</v>
      </c>
      <c r="Q23" s="77" t="s">
        <v>298</v>
      </c>
      <c r="R23" s="221"/>
    </row>
    <row r="24" spans="1:18" ht="15">
      <c r="A24" s="164" t="s">
        <v>38</v>
      </c>
      <c r="B24" s="77">
        <v>82204</v>
      </c>
      <c r="C24" s="77">
        <v>47679</v>
      </c>
      <c r="D24" s="77">
        <v>45648</v>
      </c>
      <c r="E24" s="170">
        <f t="shared" si="1"/>
        <v>0.5800082721035472</v>
      </c>
      <c r="F24" s="170">
        <f t="shared" si="2"/>
        <v>0.9574026300887183</v>
      </c>
      <c r="G24" s="77">
        <v>96490</v>
      </c>
      <c r="H24" s="77">
        <v>58376</v>
      </c>
      <c r="I24" s="77">
        <v>64484</v>
      </c>
      <c r="J24" s="170">
        <f t="shared" si="3"/>
        <v>0.6049953363042803</v>
      </c>
      <c r="K24" s="170">
        <f t="shared" si="4"/>
        <v>1.1046320405646155</v>
      </c>
      <c r="L24" s="77">
        <v>178694</v>
      </c>
      <c r="M24" s="77">
        <v>106055</v>
      </c>
      <c r="N24" s="77">
        <v>110132</v>
      </c>
      <c r="O24" s="171">
        <f t="shared" si="5"/>
        <v>0.5935006211736265</v>
      </c>
      <c r="P24" s="170">
        <f t="shared" si="6"/>
        <v>1.0384423176653623</v>
      </c>
      <c r="Q24" s="77" t="s">
        <v>300</v>
      </c>
      <c r="R24" s="221"/>
    </row>
    <row r="25" spans="1:18" ht="15">
      <c r="A25" s="164" t="s">
        <v>20</v>
      </c>
      <c r="B25" s="77">
        <v>66775</v>
      </c>
      <c r="C25" s="77">
        <v>25414</v>
      </c>
      <c r="D25" s="77">
        <v>20971</v>
      </c>
      <c r="E25" s="170">
        <f t="shared" si="1"/>
        <v>0.380591538749532</v>
      </c>
      <c r="F25" s="170">
        <f t="shared" si="2"/>
        <v>0.8251751003383961</v>
      </c>
      <c r="G25" s="77">
        <v>80514</v>
      </c>
      <c r="H25" s="77">
        <v>34476</v>
      </c>
      <c r="I25" s="77">
        <v>30470</v>
      </c>
      <c r="J25" s="170">
        <f t="shared" si="3"/>
        <v>0.42819882256501973</v>
      </c>
      <c r="K25" s="170">
        <f t="shared" si="4"/>
        <v>0.8838032254321847</v>
      </c>
      <c r="L25" s="77">
        <v>147289</v>
      </c>
      <c r="M25" s="77">
        <v>59890</v>
      </c>
      <c r="N25" s="77">
        <v>51441</v>
      </c>
      <c r="O25" s="171">
        <f t="shared" si="5"/>
        <v>0.4066155653171656</v>
      </c>
      <c r="P25" s="170">
        <f t="shared" si="6"/>
        <v>0.8589246952746702</v>
      </c>
      <c r="Q25" s="77" t="s">
        <v>294</v>
      </c>
      <c r="R25" s="221"/>
    </row>
    <row r="26" spans="1:18" ht="15">
      <c r="A26" s="164" t="s">
        <v>71</v>
      </c>
      <c r="B26" s="77">
        <v>502067</v>
      </c>
      <c r="C26" s="77">
        <v>446052</v>
      </c>
      <c r="D26" s="77">
        <v>428922</v>
      </c>
      <c r="E26" s="185">
        <f t="shared" si="1"/>
        <v>0.8884312253145497</v>
      </c>
      <c r="F26" s="185">
        <f t="shared" si="2"/>
        <v>0.9615964058002207</v>
      </c>
      <c r="G26" s="77">
        <v>639899</v>
      </c>
      <c r="H26" s="77">
        <v>571924</v>
      </c>
      <c r="I26" s="77">
        <v>542657</v>
      </c>
      <c r="J26" s="185">
        <f t="shared" si="3"/>
        <v>0.8937722984408477</v>
      </c>
      <c r="K26" s="185">
        <f t="shared" si="4"/>
        <v>0.9488271168896567</v>
      </c>
      <c r="L26" s="77">
        <v>1141966</v>
      </c>
      <c r="M26" s="77">
        <v>1017976</v>
      </c>
      <c r="N26" s="77">
        <v>971579</v>
      </c>
      <c r="O26" s="171">
        <f t="shared" si="5"/>
        <v>0.8914240879325654</v>
      </c>
      <c r="P26" s="185">
        <f t="shared" si="6"/>
        <v>0.9544223046515832</v>
      </c>
      <c r="Q26" s="77" t="s">
        <v>301</v>
      </c>
      <c r="R26" s="221"/>
    </row>
    <row r="27" spans="1:256" s="113" customFormat="1" ht="15" customHeight="1">
      <c r="A27" s="166" t="s">
        <v>58</v>
      </c>
      <c r="B27" s="190">
        <f>SUM(B28:B38)</f>
        <v>1020154</v>
      </c>
      <c r="C27" s="190">
        <f aca="true" t="shared" si="7" ref="C27:N27">SUM(C28:C38)</f>
        <v>361436</v>
      </c>
      <c r="D27" s="190">
        <f t="shared" si="7"/>
        <v>346020</v>
      </c>
      <c r="E27" s="168">
        <f t="shared" si="1"/>
        <v>0.35429552793009683</v>
      </c>
      <c r="F27" s="168">
        <f t="shared" si="2"/>
        <v>0.957347912216824</v>
      </c>
      <c r="G27" s="190">
        <f t="shared" si="7"/>
        <v>1220752</v>
      </c>
      <c r="H27" s="190">
        <f t="shared" si="7"/>
        <v>471059</v>
      </c>
      <c r="I27" s="190">
        <f t="shared" si="7"/>
        <v>513907</v>
      </c>
      <c r="J27" s="168">
        <f t="shared" si="3"/>
        <v>0.38587608293904085</v>
      </c>
      <c r="K27" s="168">
        <f t="shared" si="4"/>
        <v>1.0909610048847385</v>
      </c>
      <c r="L27" s="190">
        <f t="shared" si="7"/>
        <v>2240906</v>
      </c>
      <c r="M27" s="190">
        <f t="shared" si="7"/>
        <v>832495</v>
      </c>
      <c r="N27" s="190">
        <f t="shared" si="7"/>
        <v>859927</v>
      </c>
      <c r="O27" s="169">
        <f t="shared" si="5"/>
        <v>0.37149929537428167</v>
      </c>
      <c r="P27" s="168">
        <f t="shared" si="6"/>
        <v>1.0329515492585541</v>
      </c>
      <c r="Q27" s="190" t="s">
        <v>268</v>
      </c>
      <c r="R27" s="21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18" ht="15">
      <c r="A28" s="164" t="s">
        <v>72</v>
      </c>
      <c r="B28" s="77">
        <v>35007</v>
      </c>
      <c r="C28" s="77">
        <v>8902</v>
      </c>
      <c r="D28" s="77">
        <v>7104</v>
      </c>
      <c r="E28" s="170">
        <f t="shared" si="1"/>
        <v>0.25429199874310854</v>
      </c>
      <c r="F28" s="170">
        <f t="shared" si="2"/>
        <v>0.7980229161986071</v>
      </c>
      <c r="G28" s="77">
        <v>44051</v>
      </c>
      <c r="H28" s="77">
        <v>15107</v>
      </c>
      <c r="I28" s="77">
        <v>15640</v>
      </c>
      <c r="J28" s="170">
        <f t="shared" si="3"/>
        <v>0.3429434065060952</v>
      </c>
      <c r="K28" s="170">
        <f t="shared" si="4"/>
        <v>1.0352816575097636</v>
      </c>
      <c r="L28" s="77">
        <v>79058</v>
      </c>
      <c r="M28" s="77">
        <v>24009</v>
      </c>
      <c r="N28" s="77">
        <v>22744</v>
      </c>
      <c r="O28" s="171">
        <f t="shared" si="5"/>
        <v>0.30368843127830203</v>
      </c>
      <c r="P28" s="170">
        <f t="shared" si="6"/>
        <v>0.9473114248823358</v>
      </c>
      <c r="Q28" s="77" t="s">
        <v>297</v>
      </c>
      <c r="R28" s="221"/>
    </row>
    <row r="29" spans="1:18" ht="15.75" customHeight="1">
      <c r="A29" s="164" t="s">
        <v>21</v>
      </c>
      <c r="B29" s="77">
        <v>50048</v>
      </c>
      <c r="C29" s="77">
        <v>28933</v>
      </c>
      <c r="D29" s="77">
        <v>22240</v>
      </c>
      <c r="E29" s="170">
        <f t="shared" si="1"/>
        <v>0.5781050191815856</v>
      </c>
      <c r="F29" s="170">
        <f t="shared" si="2"/>
        <v>0.7686724501434349</v>
      </c>
      <c r="G29" s="77">
        <v>57019</v>
      </c>
      <c r="H29" s="77">
        <v>36817</v>
      </c>
      <c r="I29" s="77">
        <v>35041</v>
      </c>
      <c r="J29" s="170">
        <f t="shared" si="3"/>
        <v>0.6456970483523036</v>
      </c>
      <c r="K29" s="170">
        <f t="shared" si="4"/>
        <v>0.9517614145639243</v>
      </c>
      <c r="L29" s="77">
        <v>107067</v>
      </c>
      <c r="M29" s="77">
        <v>65750</v>
      </c>
      <c r="N29" s="77">
        <v>57281</v>
      </c>
      <c r="O29" s="171">
        <f t="shared" si="5"/>
        <v>0.6141014504936162</v>
      </c>
      <c r="P29" s="170">
        <f t="shared" si="6"/>
        <v>0.8711939163498099</v>
      </c>
      <c r="Q29" s="77" t="s">
        <v>294</v>
      </c>
      <c r="R29" s="221"/>
    </row>
    <row r="30" spans="1:18" ht="15">
      <c r="A30" s="164" t="s">
        <v>22</v>
      </c>
      <c r="B30" s="77">
        <v>62302</v>
      </c>
      <c r="C30" s="77">
        <v>27743</v>
      </c>
      <c r="D30" s="77">
        <v>25954</v>
      </c>
      <c r="E30" s="170">
        <f t="shared" si="1"/>
        <v>0.4452987063015634</v>
      </c>
      <c r="F30" s="170">
        <f t="shared" si="2"/>
        <v>0.9355152651119201</v>
      </c>
      <c r="G30" s="77">
        <v>81561</v>
      </c>
      <c r="H30" s="77">
        <v>43759</v>
      </c>
      <c r="I30" s="77">
        <v>42708</v>
      </c>
      <c r="J30" s="170">
        <f t="shared" si="3"/>
        <v>0.5365186792707299</v>
      </c>
      <c r="K30" s="170">
        <f t="shared" si="4"/>
        <v>0.9759820836856418</v>
      </c>
      <c r="L30" s="77">
        <v>143863</v>
      </c>
      <c r="M30" s="77">
        <v>71502</v>
      </c>
      <c r="N30" s="77">
        <v>68662</v>
      </c>
      <c r="O30" s="171">
        <f t="shared" si="5"/>
        <v>0.49701452075933356</v>
      </c>
      <c r="P30" s="170">
        <f t="shared" si="6"/>
        <v>0.9602808313054181</v>
      </c>
      <c r="Q30" s="77" t="s">
        <v>297</v>
      </c>
      <c r="R30" s="221"/>
    </row>
    <row r="31" spans="1:18" ht="15">
      <c r="A31" s="164" t="s">
        <v>73</v>
      </c>
      <c r="B31" s="77">
        <v>74527</v>
      </c>
      <c r="C31" s="77">
        <v>48813</v>
      </c>
      <c r="D31" s="77">
        <v>37040</v>
      </c>
      <c r="E31" s="170">
        <f t="shared" si="1"/>
        <v>0.6549706817663398</v>
      </c>
      <c r="F31" s="170">
        <f t="shared" si="2"/>
        <v>0.7588142503021736</v>
      </c>
      <c r="G31" s="77">
        <v>75890</v>
      </c>
      <c r="H31" s="77">
        <v>52152</v>
      </c>
      <c r="I31" s="77">
        <v>53521</v>
      </c>
      <c r="J31" s="170">
        <f t="shared" si="3"/>
        <v>0.6872051653709316</v>
      </c>
      <c r="K31" s="170">
        <f t="shared" si="4"/>
        <v>1.0262501917472004</v>
      </c>
      <c r="L31" s="77">
        <v>150417</v>
      </c>
      <c r="M31" s="77">
        <v>100965</v>
      </c>
      <c r="N31" s="77">
        <v>90561</v>
      </c>
      <c r="O31" s="171">
        <f t="shared" si="5"/>
        <v>0.6712339695646103</v>
      </c>
      <c r="P31" s="170">
        <f t="shared" si="6"/>
        <v>0.8969543901351954</v>
      </c>
      <c r="Q31" s="77" t="s">
        <v>295</v>
      </c>
      <c r="R31" s="221"/>
    </row>
    <row r="32" spans="1:18" ht="15">
      <c r="A32" s="164" t="s">
        <v>74</v>
      </c>
      <c r="B32" s="77">
        <v>51161</v>
      </c>
      <c r="C32" s="77">
        <v>34819</v>
      </c>
      <c r="D32" s="77">
        <v>33314</v>
      </c>
      <c r="E32" s="170">
        <f t="shared" si="1"/>
        <v>0.6805770020132523</v>
      </c>
      <c r="F32" s="170">
        <f t="shared" si="2"/>
        <v>0.956776472615526</v>
      </c>
      <c r="G32" s="77">
        <v>59492</v>
      </c>
      <c r="H32" s="77">
        <v>41956</v>
      </c>
      <c r="I32" s="77">
        <v>41546</v>
      </c>
      <c r="J32" s="170">
        <f t="shared" si="3"/>
        <v>0.7052376790156659</v>
      </c>
      <c r="K32" s="170">
        <f t="shared" si="4"/>
        <v>0.9902278577557441</v>
      </c>
      <c r="L32" s="77">
        <v>110653</v>
      </c>
      <c r="M32" s="77">
        <v>76775</v>
      </c>
      <c r="N32" s="77">
        <v>74860</v>
      </c>
      <c r="O32" s="171">
        <f t="shared" si="5"/>
        <v>0.693835684527306</v>
      </c>
      <c r="P32" s="170">
        <f t="shared" si="6"/>
        <v>0.9750569846955389</v>
      </c>
      <c r="Q32" s="77" t="s">
        <v>296</v>
      </c>
      <c r="R32" s="221"/>
    </row>
    <row r="33" spans="1:18" s="228" customFormat="1" ht="15">
      <c r="A33" s="222" t="s">
        <v>332</v>
      </c>
      <c r="B33" s="223">
        <v>279570</v>
      </c>
      <c r="C33" s="223">
        <v>0</v>
      </c>
      <c r="D33" s="223">
        <v>45600</v>
      </c>
      <c r="E33" s="224">
        <f t="shared" si="1"/>
        <v>0</v>
      </c>
      <c r="F33" s="224" t="e">
        <f t="shared" si="2"/>
        <v>#DIV/0!</v>
      </c>
      <c r="G33" s="223">
        <v>334263</v>
      </c>
      <c r="H33" s="223">
        <v>0</v>
      </c>
      <c r="I33" s="223">
        <v>68548</v>
      </c>
      <c r="J33" s="224">
        <f t="shared" si="3"/>
        <v>0</v>
      </c>
      <c r="K33" s="224" t="e">
        <f t="shared" si="4"/>
        <v>#DIV/0!</v>
      </c>
      <c r="L33" s="223">
        <v>613833</v>
      </c>
      <c r="M33" s="223">
        <v>0</v>
      </c>
      <c r="N33" s="223">
        <v>114148</v>
      </c>
      <c r="O33" s="225">
        <f t="shared" si="5"/>
        <v>0</v>
      </c>
      <c r="P33" s="224" t="e">
        <f t="shared" si="6"/>
        <v>#DIV/0!</v>
      </c>
      <c r="Q33" s="226">
        <v>42011</v>
      </c>
      <c r="R33" s="229"/>
    </row>
    <row r="34" spans="1:18" ht="15">
      <c r="A34" s="164" t="s">
        <v>76</v>
      </c>
      <c r="B34" s="77">
        <v>106637</v>
      </c>
      <c r="C34" s="77">
        <v>16866</v>
      </c>
      <c r="D34" s="77">
        <v>13367</v>
      </c>
      <c r="E34" s="170">
        <f t="shared" si="1"/>
        <v>0.15816273901178765</v>
      </c>
      <c r="F34" s="170">
        <f t="shared" si="2"/>
        <v>0.7925412071623384</v>
      </c>
      <c r="G34" s="77">
        <v>113526</v>
      </c>
      <c r="H34" s="77">
        <v>28326</v>
      </c>
      <c r="I34" s="77">
        <v>21664</v>
      </c>
      <c r="J34" s="170">
        <f t="shared" si="3"/>
        <v>0.2495111252047989</v>
      </c>
      <c r="K34" s="170">
        <f t="shared" si="4"/>
        <v>0.764809715455765</v>
      </c>
      <c r="L34" s="77">
        <v>220163</v>
      </c>
      <c r="M34" s="77">
        <v>45192</v>
      </c>
      <c r="N34" s="77">
        <v>35031</v>
      </c>
      <c r="O34" s="171">
        <f t="shared" si="5"/>
        <v>0.20526609829989598</v>
      </c>
      <c r="P34" s="170">
        <f t="shared" si="6"/>
        <v>0.7751593202336696</v>
      </c>
      <c r="Q34" s="77" t="s">
        <v>296</v>
      </c>
      <c r="R34" s="221"/>
    </row>
    <row r="35" spans="1:18" ht="15">
      <c r="A35" s="164" t="s">
        <v>77</v>
      </c>
      <c r="B35" s="77">
        <v>41036</v>
      </c>
      <c r="C35" s="77">
        <v>22977</v>
      </c>
      <c r="D35" s="77">
        <v>13709</v>
      </c>
      <c r="E35" s="170">
        <f t="shared" si="1"/>
        <v>0.5599229944439029</v>
      </c>
      <c r="F35" s="170">
        <f t="shared" si="2"/>
        <v>0.5966401183792488</v>
      </c>
      <c r="G35" s="77">
        <v>51340</v>
      </c>
      <c r="H35" s="77">
        <v>27630</v>
      </c>
      <c r="I35" s="77">
        <v>21548</v>
      </c>
      <c r="J35" s="170">
        <f t="shared" si="3"/>
        <v>0.5381768601480327</v>
      </c>
      <c r="K35" s="170">
        <f t="shared" si="4"/>
        <v>0.779876945349258</v>
      </c>
      <c r="L35" s="77">
        <v>92376</v>
      </c>
      <c r="M35" s="77">
        <v>50607</v>
      </c>
      <c r="N35" s="77">
        <v>35257</v>
      </c>
      <c r="O35" s="171">
        <f t="shared" si="5"/>
        <v>0.5478371005455963</v>
      </c>
      <c r="P35" s="170">
        <f t="shared" si="6"/>
        <v>0.6966822771553343</v>
      </c>
      <c r="Q35" s="77" t="s">
        <v>296</v>
      </c>
      <c r="R35" s="221"/>
    </row>
    <row r="36" spans="1:18" ht="15">
      <c r="A36" s="164" t="s">
        <v>78</v>
      </c>
      <c r="B36" s="77">
        <v>35068</v>
      </c>
      <c r="C36" s="77">
        <v>24125</v>
      </c>
      <c r="D36" s="77">
        <v>14340</v>
      </c>
      <c r="E36" s="170">
        <f t="shared" si="1"/>
        <v>0.6879491274096042</v>
      </c>
      <c r="F36" s="170">
        <f t="shared" si="2"/>
        <v>0.5944041450777202</v>
      </c>
      <c r="G36" s="77">
        <v>41673</v>
      </c>
      <c r="H36" s="77">
        <v>29300</v>
      </c>
      <c r="I36" s="77">
        <v>22561</v>
      </c>
      <c r="J36" s="170">
        <f t="shared" si="3"/>
        <v>0.7030931298442636</v>
      </c>
      <c r="K36" s="170">
        <f t="shared" si="4"/>
        <v>0.77</v>
      </c>
      <c r="L36" s="77">
        <v>76741</v>
      </c>
      <c r="M36" s="77">
        <v>53425</v>
      </c>
      <c r="N36" s="77">
        <v>36901</v>
      </c>
      <c r="O36" s="171">
        <f t="shared" si="5"/>
        <v>0.6961728411149191</v>
      </c>
      <c r="P36" s="170">
        <f t="shared" si="6"/>
        <v>0.690706598034628</v>
      </c>
      <c r="Q36" s="77" t="s">
        <v>295</v>
      </c>
      <c r="R36" s="221"/>
    </row>
    <row r="37" spans="1:18" ht="15">
      <c r="A37" s="164" t="s">
        <v>79</v>
      </c>
      <c r="B37" s="77">
        <v>283601</v>
      </c>
      <c r="C37" s="77">
        <v>147473</v>
      </c>
      <c r="D37" s="77">
        <v>132606</v>
      </c>
      <c r="E37" s="170">
        <f t="shared" si="1"/>
        <v>0.5200016925187146</v>
      </c>
      <c r="F37" s="170">
        <f t="shared" si="2"/>
        <v>0.8991883259986574</v>
      </c>
      <c r="G37" s="77">
        <v>360497</v>
      </c>
      <c r="H37" s="77">
        <v>194942</v>
      </c>
      <c r="I37" s="77">
        <v>190005</v>
      </c>
      <c r="J37" s="170">
        <f t="shared" si="3"/>
        <v>0.5407590077032541</v>
      </c>
      <c r="K37" s="170">
        <f t="shared" si="4"/>
        <v>0.9746745185747556</v>
      </c>
      <c r="L37" s="77">
        <v>644098</v>
      </c>
      <c r="M37" s="77">
        <v>342415</v>
      </c>
      <c r="N37" s="77">
        <v>322611</v>
      </c>
      <c r="O37" s="171">
        <f t="shared" si="5"/>
        <v>0.5316194119528395</v>
      </c>
      <c r="P37" s="170">
        <f t="shared" si="6"/>
        <v>0.9421637486675525</v>
      </c>
      <c r="Q37" s="77" t="s">
        <v>297</v>
      </c>
      <c r="R37" s="221"/>
    </row>
    <row r="38" spans="1:18" ht="15">
      <c r="A38" s="164" t="s">
        <v>80</v>
      </c>
      <c r="B38" s="77">
        <v>1197</v>
      </c>
      <c r="C38" s="77">
        <v>785</v>
      </c>
      <c r="D38" s="77">
        <v>746</v>
      </c>
      <c r="E38" s="170">
        <f t="shared" si="1"/>
        <v>0.6558061821219716</v>
      </c>
      <c r="F38" s="170">
        <f t="shared" si="2"/>
        <v>0.9503184713375796</v>
      </c>
      <c r="G38" s="77">
        <v>1440</v>
      </c>
      <c r="H38" s="77">
        <v>1070</v>
      </c>
      <c r="I38" s="77">
        <v>1125</v>
      </c>
      <c r="J38" s="170">
        <f t="shared" si="3"/>
        <v>0.7430555555555556</v>
      </c>
      <c r="K38" s="170">
        <f t="shared" si="4"/>
        <v>1.0514018691588785</v>
      </c>
      <c r="L38" s="77">
        <v>2637</v>
      </c>
      <c r="M38" s="77">
        <v>1855</v>
      </c>
      <c r="N38" s="77">
        <v>1871</v>
      </c>
      <c r="O38" s="171">
        <f t="shared" si="5"/>
        <v>0.7034508911642018</v>
      </c>
      <c r="P38" s="170">
        <f t="shared" si="6"/>
        <v>1.0086253369272238</v>
      </c>
      <c r="Q38" s="77" t="s">
        <v>302</v>
      </c>
      <c r="R38" s="221"/>
    </row>
    <row r="39" spans="1:256" s="113" customFormat="1" ht="15">
      <c r="A39" s="166" t="s">
        <v>59</v>
      </c>
      <c r="B39" s="190">
        <f>SUM(B40:B45)</f>
        <v>805179</v>
      </c>
      <c r="C39" s="190">
        <f aca="true" t="shared" si="8" ref="C39:N39">SUM(C40:C45)</f>
        <v>390477</v>
      </c>
      <c r="D39" s="190">
        <f t="shared" si="8"/>
        <v>356411</v>
      </c>
      <c r="E39" s="168">
        <f t="shared" si="1"/>
        <v>0.4849567611673926</v>
      </c>
      <c r="F39" s="168">
        <f t="shared" si="2"/>
        <v>0.9127579857456393</v>
      </c>
      <c r="G39" s="190">
        <f t="shared" si="8"/>
        <v>1017349</v>
      </c>
      <c r="H39" s="190">
        <f t="shared" si="8"/>
        <v>458920</v>
      </c>
      <c r="I39" s="190">
        <f t="shared" si="8"/>
        <v>470779</v>
      </c>
      <c r="J39" s="168">
        <f t="shared" si="3"/>
        <v>0.451093970702286</v>
      </c>
      <c r="K39" s="168">
        <f t="shared" si="4"/>
        <v>1.0258411052035212</v>
      </c>
      <c r="L39" s="190">
        <f t="shared" si="8"/>
        <v>1822528</v>
      </c>
      <c r="M39" s="190">
        <f t="shared" si="8"/>
        <v>849397</v>
      </c>
      <c r="N39" s="190">
        <f t="shared" si="8"/>
        <v>827190</v>
      </c>
      <c r="O39" s="169">
        <f t="shared" si="5"/>
        <v>0.46605429381606206</v>
      </c>
      <c r="P39" s="168">
        <f t="shared" si="6"/>
        <v>0.9738555704811767</v>
      </c>
      <c r="Q39" s="190" t="s">
        <v>268</v>
      </c>
      <c r="R39" s="21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</row>
    <row r="40" spans="1:17" ht="15">
      <c r="A40" s="164" t="s">
        <v>81</v>
      </c>
      <c r="B40" s="77">
        <v>22585</v>
      </c>
      <c r="C40" s="77">
        <v>9090</v>
      </c>
      <c r="D40" s="77">
        <v>6163</v>
      </c>
      <c r="E40" s="170">
        <f t="shared" si="1"/>
        <v>0.40247952180650876</v>
      </c>
      <c r="F40" s="170">
        <f t="shared" si="2"/>
        <v>0.677997799779978</v>
      </c>
      <c r="G40" s="77">
        <v>48510</v>
      </c>
      <c r="H40" s="77">
        <v>9421</v>
      </c>
      <c r="I40" s="77">
        <v>9522</v>
      </c>
      <c r="J40" s="170">
        <f t="shared" si="3"/>
        <v>0.19420737992166565</v>
      </c>
      <c r="K40" s="170">
        <f t="shared" si="4"/>
        <v>1.0107207302834094</v>
      </c>
      <c r="L40" s="77">
        <v>71095</v>
      </c>
      <c r="M40" s="77">
        <v>18511</v>
      </c>
      <c r="N40" s="77">
        <v>15685</v>
      </c>
      <c r="O40" s="171">
        <f t="shared" si="5"/>
        <v>0.2603699275617132</v>
      </c>
      <c r="P40" s="170">
        <f t="shared" si="6"/>
        <v>0.8473340176111501</v>
      </c>
      <c r="Q40" s="77" t="s">
        <v>303</v>
      </c>
    </row>
    <row r="41" spans="1:17" ht="15">
      <c r="A41" s="164" t="s">
        <v>23</v>
      </c>
      <c r="B41" s="77">
        <v>15509</v>
      </c>
      <c r="C41" s="77">
        <v>9639</v>
      </c>
      <c r="D41" s="77">
        <v>9163</v>
      </c>
      <c r="E41" s="185">
        <f t="shared" si="1"/>
        <v>0.6215100909149526</v>
      </c>
      <c r="F41" s="185">
        <f t="shared" si="2"/>
        <v>0.9506172839506173</v>
      </c>
      <c r="G41" s="77">
        <v>17040</v>
      </c>
      <c r="H41" s="77">
        <v>11092</v>
      </c>
      <c r="I41" s="77">
        <v>11699</v>
      </c>
      <c r="J41" s="185">
        <f t="shared" si="3"/>
        <v>0.6509389671361502</v>
      </c>
      <c r="K41" s="185">
        <f t="shared" si="4"/>
        <v>1.0547241254958528</v>
      </c>
      <c r="L41" s="77">
        <v>32549</v>
      </c>
      <c r="M41" s="77">
        <v>20731</v>
      </c>
      <c r="N41" s="77">
        <v>20862</v>
      </c>
      <c r="O41" s="171">
        <f t="shared" si="5"/>
        <v>0.6369166487449691</v>
      </c>
      <c r="P41" s="185">
        <f t="shared" si="6"/>
        <v>1.0063190391201582</v>
      </c>
      <c r="Q41" s="77" t="s">
        <v>304</v>
      </c>
    </row>
    <row r="42" spans="1:17" ht="15">
      <c r="A42" s="164" t="s">
        <v>82</v>
      </c>
      <c r="B42" s="77">
        <v>305539</v>
      </c>
      <c r="C42" s="77">
        <v>174105</v>
      </c>
      <c r="D42" s="77">
        <v>164975</v>
      </c>
      <c r="E42" s="170">
        <f t="shared" si="1"/>
        <v>0.5698290561924991</v>
      </c>
      <c r="F42" s="170">
        <f t="shared" si="2"/>
        <v>0.9475603802303207</v>
      </c>
      <c r="G42" s="77">
        <v>375155</v>
      </c>
      <c r="H42" s="77">
        <v>207628</v>
      </c>
      <c r="I42" s="77">
        <v>211276</v>
      </c>
      <c r="J42" s="170">
        <f t="shared" si="3"/>
        <v>0.5534459090242699</v>
      </c>
      <c r="K42" s="170">
        <f t="shared" si="4"/>
        <v>1.0175698846013062</v>
      </c>
      <c r="L42" s="77">
        <v>680694</v>
      </c>
      <c r="M42" s="77">
        <v>381733</v>
      </c>
      <c r="N42" s="77">
        <v>376251</v>
      </c>
      <c r="O42" s="171">
        <f t="shared" si="5"/>
        <v>0.5607997132338466</v>
      </c>
      <c r="P42" s="170">
        <f t="shared" si="6"/>
        <v>0.9856391771211815</v>
      </c>
      <c r="Q42" s="77" t="s">
        <v>297</v>
      </c>
    </row>
    <row r="43" spans="1:17" ht="15">
      <c r="A43" s="164" t="s">
        <v>24</v>
      </c>
      <c r="B43" s="77">
        <v>54483</v>
      </c>
      <c r="C43" s="77">
        <v>31346</v>
      </c>
      <c r="D43" s="77">
        <v>27609</v>
      </c>
      <c r="E43" s="170">
        <f t="shared" si="1"/>
        <v>0.5753354257291265</v>
      </c>
      <c r="F43" s="170">
        <f t="shared" si="2"/>
        <v>0.8807822369680341</v>
      </c>
      <c r="G43" s="77">
        <v>63902</v>
      </c>
      <c r="H43" s="77">
        <v>38524</v>
      </c>
      <c r="I43" s="77">
        <v>36137</v>
      </c>
      <c r="J43" s="170">
        <f t="shared" si="3"/>
        <v>0.6028606303402084</v>
      </c>
      <c r="K43" s="170">
        <f t="shared" si="4"/>
        <v>0.9380386252725573</v>
      </c>
      <c r="L43" s="77">
        <v>118385</v>
      </c>
      <c r="M43" s="77">
        <v>69870</v>
      </c>
      <c r="N43" s="77">
        <v>63746</v>
      </c>
      <c r="O43" s="171">
        <f t="shared" si="5"/>
        <v>0.5901930143176922</v>
      </c>
      <c r="P43" s="170">
        <f t="shared" si="6"/>
        <v>0.9123515099470445</v>
      </c>
      <c r="Q43" s="77" t="s">
        <v>297</v>
      </c>
    </row>
    <row r="44" spans="1:17" ht="15">
      <c r="A44" s="164" t="s">
        <v>25</v>
      </c>
      <c r="B44" s="77">
        <v>130799</v>
      </c>
      <c r="C44" s="77">
        <v>87307</v>
      </c>
      <c r="D44" s="77">
        <v>79805</v>
      </c>
      <c r="E44" s="170">
        <f t="shared" si="1"/>
        <v>0.6674898126132462</v>
      </c>
      <c r="F44" s="170">
        <f t="shared" si="2"/>
        <v>0.9140733274536978</v>
      </c>
      <c r="G44" s="77">
        <v>157121</v>
      </c>
      <c r="H44" s="77">
        <v>113398</v>
      </c>
      <c r="I44" s="77">
        <v>109216</v>
      </c>
      <c r="J44" s="170">
        <f t="shared" si="3"/>
        <v>0.7217240216139154</v>
      </c>
      <c r="K44" s="170">
        <f t="shared" si="4"/>
        <v>0.9631210426991658</v>
      </c>
      <c r="L44" s="77">
        <v>287920</v>
      </c>
      <c r="M44" s="77">
        <v>200705</v>
      </c>
      <c r="N44" s="77">
        <v>189021</v>
      </c>
      <c r="O44" s="171">
        <f t="shared" si="5"/>
        <v>0.6970859961100305</v>
      </c>
      <c r="P44" s="170">
        <f t="shared" si="6"/>
        <v>0.9417852071448145</v>
      </c>
      <c r="Q44" s="77" t="s">
        <v>296</v>
      </c>
    </row>
    <row r="45" spans="1:17" ht="15">
      <c r="A45" s="164" t="s">
        <v>343</v>
      </c>
      <c r="B45" s="77">
        <v>276264</v>
      </c>
      <c r="C45" s="77">
        <v>78990</v>
      </c>
      <c r="D45" s="77">
        <v>68696</v>
      </c>
      <c r="E45" s="185">
        <f t="shared" si="1"/>
        <v>0.28592216141082444</v>
      </c>
      <c r="F45" s="185">
        <f t="shared" si="2"/>
        <v>0.8696797062919357</v>
      </c>
      <c r="G45" s="77">
        <v>355621</v>
      </c>
      <c r="H45" s="77">
        <v>78857</v>
      </c>
      <c r="I45" s="77">
        <v>92929</v>
      </c>
      <c r="J45" s="185">
        <f t="shared" si="3"/>
        <v>0.22174449765340068</v>
      </c>
      <c r="K45" s="185">
        <f t="shared" si="4"/>
        <v>1.1784495986405772</v>
      </c>
      <c r="L45" s="77">
        <v>631885</v>
      </c>
      <c r="M45" s="77">
        <v>157847</v>
      </c>
      <c r="N45" s="77">
        <v>161625</v>
      </c>
      <c r="O45" s="171">
        <f t="shared" si="5"/>
        <v>0.2498033661188349</v>
      </c>
      <c r="P45" s="185">
        <f t="shared" si="6"/>
        <v>1.0239345695515278</v>
      </c>
      <c r="Q45" s="217">
        <v>42011</v>
      </c>
    </row>
    <row r="46" spans="1:256" s="113" customFormat="1" ht="15">
      <c r="A46" s="166" t="s">
        <v>60</v>
      </c>
      <c r="B46" s="190">
        <f>SUM(B47:B53)</f>
        <v>491926</v>
      </c>
      <c r="C46" s="190">
        <f aca="true" t="shared" si="9" ref="C46:N46">SUM(C47:C53)</f>
        <v>315707</v>
      </c>
      <c r="D46" s="190">
        <f t="shared" si="9"/>
        <v>277522</v>
      </c>
      <c r="E46" s="168">
        <f t="shared" si="1"/>
        <v>0.641777421807345</v>
      </c>
      <c r="F46" s="168">
        <f t="shared" si="2"/>
        <v>0.8790492450278264</v>
      </c>
      <c r="G46" s="190">
        <f t="shared" si="9"/>
        <v>584421</v>
      </c>
      <c r="H46" s="190">
        <f t="shared" si="9"/>
        <v>374174</v>
      </c>
      <c r="I46" s="190">
        <f t="shared" si="9"/>
        <v>354857</v>
      </c>
      <c r="J46" s="168">
        <f t="shared" si="3"/>
        <v>0.6402473559300572</v>
      </c>
      <c r="K46" s="168">
        <f t="shared" si="4"/>
        <v>0.948374285760101</v>
      </c>
      <c r="L46" s="190">
        <f t="shared" si="9"/>
        <v>1076347</v>
      </c>
      <c r="M46" s="190">
        <f t="shared" si="9"/>
        <v>689881</v>
      </c>
      <c r="N46" s="190">
        <f t="shared" si="9"/>
        <v>632379</v>
      </c>
      <c r="O46" s="169">
        <f t="shared" si="5"/>
        <v>0.6409466463882001</v>
      </c>
      <c r="P46" s="168">
        <f t="shared" si="6"/>
        <v>0.916649393156211</v>
      </c>
      <c r="Q46" s="190" t="s">
        <v>268</v>
      </c>
      <c r="R46" s="21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  <c r="IV46" s="70"/>
    </row>
    <row r="47" spans="1:17" ht="15">
      <c r="A47" s="164" t="s">
        <v>83</v>
      </c>
      <c r="B47" s="77">
        <v>148130</v>
      </c>
      <c r="C47" s="77">
        <v>107386</v>
      </c>
      <c r="D47" s="77">
        <v>101418</v>
      </c>
      <c r="E47" s="170">
        <f t="shared" si="1"/>
        <v>0.7249443056774455</v>
      </c>
      <c r="F47" s="170">
        <f t="shared" si="2"/>
        <v>0.9444247853537705</v>
      </c>
      <c r="G47" s="77">
        <v>166487</v>
      </c>
      <c r="H47" s="77">
        <v>126254</v>
      </c>
      <c r="I47" s="77">
        <v>124603</v>
      </c>
      <c r="J47" s="170">
        <f t="shared" si="3"/>
        <v>0.7583414921285145</v>
      </c>
      <c r="K47" s="170">
        <f t="shared" si="4"/>
        <v>0.986923186592108</v>
      </c>
      <c r="L47" s="77">
        <v>314617</v>
      </c>
      <c r="M47" s="77">
        <v>233640</v>
      </c>
      <c r="N47" s="77">
        <v>226021</v>
      </c>
      <c r="O47" s="171">
        <f t="shared" si="5"/>
        <v>0.7426172139458452</v>
      </c>
      <c r="P47" s="170">
        <f t="shared" si="6"/>
        <v>0.9673900017120356</v>
      </c>
      <c r="Q47" s="77" t="s">
        <v>299</v>
      </c>
    </row>
    <row r="48" spans="1:17" ht="15">
      <c r="A48" s="164" t="s">
        <v>27</v>
      </c>
      <c r="B48" s="77">
        <v>12246</v>
      </c>
      <c r="C48" s="77">
        <v>10882</v>
      </c>
      <c r="D48" s="77">
        <v>10878</v>
      </c>
      <c r="E48" s="170">
        <f t="shared" si="1"/>
        <v>0.8886166911644618</v>
      </c>
      <c r="F48" s="170">
        <f t="shared" si="2"/>
        <v>0.9996324205109355</v>
      </c>
      <c r="G48" s="77">
        <v>16972</v>
      </c>
      <c r="H48" s="77">
        <v>13214</v>
      </c>
      <c r="I48" s="77">
        <v>13201</v>
      </c>
      <c r="J48" s="170">
        <f t="shared" si="3"/>
        <v>0.7785764789064341</v>
      </c>
      <c r="K48" s="170">
        <f t="shared" si="4"/>
        <v>0.9990161949447556</v>
      </c>
      <c r="L48" s="77">
        <v>29218</v>
      </c>
      <c r="M48" s="77">
        <v>24096</v>
      </c>
      <c r="N48" s="77">
        <v>24079</v>
      </c>
      <c r="O48" s="171">
        <f t="shared" si="5"/>
        <v>0.8246971045246081</v>
      </c>
      <c r="P48" s="170">
        <f t="shared" si="6"/>
        <v>0.9992944887118194</v>
      </c>
      <c r="Q48" s="77" t="s">
        <v>305</v>
      </c>
    </row>
    <row r="49" spans="1:17" ht="15">
      <c r="A49" s="164" t="s">
        <v>84</v>
      </c>
      <c r="B49" s="77">
        <v>41680</v>
      </c>
      <c r="C49" s="77">
        <v>28892</v>
      </c>
      <c r="D49" s="77">
        <v>27741</v>
      </c>
      <c r="E49" s="170">
        <f t="shared" si="1"/>
        <v>0.6931861804222649</v>
      </c>
      <c r="F49" s="170">
        <f t="shared" si="2"/>
        <v>0.9601619825557247</v>
      </c>
      <c r="G49" s="77">
        <v>49613</v>
      </c>
      <c r="H49" s="77">
        <v>35992</v>
      </c>
      <c r="I49" s="77">
        <v>36666</v>
      </c>
      <c r="J49" s="170">
        <f t="shared" si="3"/>
        <v>0.7254550218692681</v>
      </c>
      <c r="K49" s="170">
        <f t="shared" si="4"/>
        <v>1.0187263836408091</v>
      </c>
      <c r="L49" s="77">
        <v>91293</v>
      </c>
      <c r="M49" s="77">
        <v>64884</v>
      </c>
      <c r="N49" s="77">
        <v>64407</v>
      </c>
      <c r="O49" s="171">
        <f t="shared" si="5"/>
        <v>0.7107226183825704</v>
      </c>
      <c r="P49" s="170">
        <f t="shared" si="6"/>
        <v>0.9926484187164787</v>
      </c>
      <c r="Q49" s="77" t="s">
        <v>294</v>
      </c>
    </row>
    <row r="50" spans="1:17" ht="15">
      <c r="A50" s="164" t="s">
        <v>85</v>
      </c>
      <c r="B50" s="77">
        <v>22067</v>
      </c>
      <c r="C50" s="77">
        <v>16748</v>
      </c>
      <c r="D50" s="77">
        <v>14482</v>
      </c>
      <c r="E50" s="170">
        <f t="shared" si="1"/>
        <v>0.7589613449947886</v>
      </c>
      <c r="F50" s="170">
        <f t="shared" si="2"/>
        <v>0.8647002627179364</v>
      </c>
      <c r="G50" s="77">
        <v>24498</v>
      </c>
      <c r="H50" s="77">
        <v>18967</v>
      </c>
      <c r="I50" s="77">
        <v>18658</v>
      </c>
      <c r="J50" s="170">
        <f t="shared" si="3"/>
        <v>0.774226467466732</v>
      </c>
      <c r="K50" s="170">
        <f t="shared" si="4"/>
        <v>0.9837085464227342</v>
      </c>
      <c r="L50" s="77">
        <v>46565</v>
      </c>
      <c r="M50" s="77">
        <v>35715</v>
      </c>
      <c r="N50" s="77">
        <v>33140</v>
      </c>
      <c r="O50" s="171">
        <f t="shared" si="5"/>
        <v>0.7669923762482551</v>
      </c>
      <c r="P50" s="170">
        <f t="shared" si="6"/>
        <v>0.9279014419711605</v>
      </c>
      <c r="Q50" s="77" t="s">
        <v>298</v>
      </c>
    </row>
    <row r="51" spans="1:17" ht="15" customHeight="1">
      <c r="A51" s="164" t="s">
        <v>348</v>
      </c>
      <c r="B51" s="77">
        <v>33345</v>
      </c>
      <c r="C51" s="77">
        <v>24852</v>
      </c>
      <c r="D51" s="77">
        <v>18438</v>
      </c>
      <c r="E51" s="185">
        <f t="shared" si="1"/>
        <v>0.7452991452991453</v>
      </c>
      <c r="F51" s="185">
        <f t="shared" si="2"/>
        <v>0.7419121197489136</v>
      </c>
      <c r="G51" s="77">
        <v>40507</v>
      </c>
      <c r="H51" s="77">
        <v>27173</v>
      </c>
      <c r="I51" s="77">
        <v>23804</v>
      </c>
      <c r="J51" s="185">
        <f t="shared" si="3"/>
        <v>0.6708223270052089</v>
      </c>
      <c r="K51" s="185">
        <f t="shared" si="4"/>
        <v>0.8760166341589077</v>
      </c>
      <c r="L51" s="77">
        <v>73852</v>
      </c>
      <c r="M51" s="77">
        <v>52025</v>
      </c>
      <c r="N51" s="77">
        <v>42242</v>
      </c>
      <c r="O51" s="171">
        <f t="shared" si="5"/>
        <v>0.7044494394193793</v>
      </c>
      <c r="P51" s="185">
        <f t="shared" si="6"/>
        <v>0.8119557904853436</v>
      </c>
      <c r="Q51" s="217">
        <v>42011</v>
      </c>
    </row>
    <row r="52" spans="1:17" ht="15">
      <c r="A52" s="164" t="s">
        <v>87</v>
      </c>
      <c r="B52" s="77">
        <v>42025</v>
      </c>
      <c r="C52" s="77">
        <v>28959</v>
      </c>
      <c r="D52" s="77">
        <v>20095</v>
      </c>
      <c r="E52" s="185">
        <f t="shared" si="1"/>
        <v>0.6890898274836407</v>
      </c>
      <c r="F52" s="185">
        <f t="shared" si="2"/>
        <v>0.6939120825995373</v>
      </c>
      <c r="G52" s="77">
        <v>50637</v>
      </c>
      <c r="H52" s="77">
        <v>32021</v>
      </c>
      <c r="I52" s="77">
        <v>23905</v>
      </c>
      <c r="J52" s="185">
        <f t="shared" si="3"/>
        <v>0.6323636866323045</v>
      </c>
      <c r="K52" s="185">
        <f t="shared" si="4"/>
        <v>0.7465413322507105</v>
      </c>
      <c r="L52" s="77">
        <v>92662</v>
      </c>
      <c r="M52" s="77">
        <v>60980</v>
      </c>
      <c r="N52" s="77">
        <v>44000</v>
      </c>
      <c r="O52" s="171">
        <f t="shared" si="5"/>
        <v>0.658090695214867</v>
      </c>
      <c r="P52" s="185">
        <f t="shared" si="6"/>
        <v>0.7215480485405051</v>
      </c>
      <c r="Q52" s="77" t="s">
        <v>304</v>
      </c>
    </row>
    <row r="53" spans="1:17" ht="15">
      <c r="A53" s="164" t="s">
        <v>28</v>
      </c>
      <c r="B53" s="77">
        <v>192433</v>
      </c>
      <c r="C53" s="77">
        <v>97988</v>
      </c>
      <c r="D53" s="77">
        <v>84470</v>
      </c>
      <c r="E53" s="170">
        <f t="shared" si="1"/>
        <v>0.5092058014997428</v>
      </c>
      <c r="F53" s="170">
        <f t="shared" si="2"/>
        <v>0.8620443319590154</v>
      </c>
      <c r="G53" s="77">
        <v>235707</v>
      </c>
      <c r="H53" s="77">
        <v>120553</v>
      </c>
      <c r="I53" s="77">
        <v>114020</v>
      </c>
      <c r="J53" s="170">
        <f t="shared" si="3"/>
        <v>0.511452778237388</v>
      </c>
      <c r="K53" s="170">
        <f t="shared" si="4"/>
        <v>0.9458080678207925</v>
      </c>
      <c r="L53" s="77">
        <v>428140</v>
      </c>
      <c r="M53" s="77">
        <v>218541</v>
      </c>
      <c r="N53" s="77">
        <v>198490</v>
      </c>
      <c r="O53" s="171">
        <f t="shared" si="5"/>
        <v>0.5104428457981034</v>
      </c>
      <c r="P53" s="170">
        <f t="shared" si="6"/>
        <v>0.9082506257407077</v>
      </c>
      <c r="Q53" s="77" t="s">
        <v>296</v>
      </c>
    </row>
    <row r="54" spans="1:256" s="113" customFormat="1" ht="15.75" customHeight="1">
      <c r="A54" s="166" t="s">
        <v>61</v>
      </c>
      <c r="B54" s="190">
        <f>SUM(B55:B68)</f>
        <v>1545710</v>
      </c>
      <c r="C54" s="190">
        <f aca="true" t="shared" si="10" ref="C54:N54">SUM(C55:C68)</f>
        <v>1051326</v>
      </c>
      <c r="D54" s="190">
        <f t="shared" si="10"/>
        <v>904381</v>
      </c>
      <c r="E54" s="168">
        <f t="shared" si="1"/>
        <v>0.680157338698721</v>
      </c>
      <c r="F54" s="168">
        <f t="shared" si="2"/>
        <v>0.8602288918946169</v>
      </c>
      <c r="G54" s="190">
        <f t="shared" si="10"/>
        <v>1826362</v>
      </c>
      <c r="H54" s="190">
        <f t="shared" si="10"/>
        <v>1281048</v>
      </c>
      <c r="I54" s="190">
        <f t="shared" si="10"/>
        <v>1222552</v>
      </c>
      <c r="J54" s="168">
        <f t="shared" si="3"/>
        <v>0.7014206384057486</v>
      </c>
      <c r="K54" s="168">
        <f t="shared" si="4"/>
        <v>0.9543373862649955</v>
      </c>
      <c r="L54" s="190">
        <f t="shared" si="10"/>
        <v>3372072</v>
      </c>
      <c r="M54" s="190">
        <f t="shared" si="10"/>
        <v>2332374</v>
      </c>
      <c r="N54" s="190">
        <f t="shared" si="10"/>
        <v>2126933</v>
      </c>
      <c r="O54" s="169">
        <f t="shared" si="5"/>
        <v>0.6916738432631332</v>
      </c>
      <c r="P54" s="168">
        <f t="shared" si="6"/>
        <v>0.9119176427108174</v>
      </c>
      <c r="Q54" s="190" t="s">
        <v>268</v>
      </c>
      <c r="R54" s="21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</row>
    <row r="55" spans="1:17" ht="15">
      <c r="A55" s="164" t="s">
        <v>29</v>
      </c>
      <c r="B55" s="77">
        <v>211586</v>
      </c>
      <c r="C55" s="77">
        <v>147425</v>
      </c>
      <c r="D55" s="77">
        <v>141005</v>
      </c>
      <c r="E55" s="170">
        <f t="shared" si="1"/>
        <v>0.696761600483964</v>
      </c>
      <c r="F55" s="170">
        <f t="shared" si="2"/>
        <v>0.9564524334407326</v>
      </c>
      <c r="G55" s="77">
        <v>237605</v>
      </c>
      <c r="H55" s="77">
        <v>170938</v>
      </c>
      <c r="I55" s="77">
        <v>171947</v>
      </c>
      <c r="J55" s="170">
        <f t="shared" si="3"/>
        <v>0.719420887607584</v>
      </c>
      <c r="K55" s="170">
        <f t="shared" si="4"/>
        <v>1.005902724964607</v>
      </c>
      <c r="L55" s="77">
        <v>449191</v>
      </c>
      <c r="M55" s="77">
        <v>318363</v>
      </c>
      <c r="N55" s="77">
        <v>312952</v>
      </c>
      <c r="O55" s="171">
        <f t="shared" si="5"/>
        <v>0.7087475038458028</v>
      </c>
      <c r="P55" s="170">
        <f t="shared" si="6"/>
        <v>0.9830036781912471</v>
      </c>
      <c r="Q55" s="77" t="s">
        <v>297</v>
      </c>
    </row>
    <row r="56" spans="1:17" ht="15">
      <c r="A56" s="164" t="s">
        <v>30</v>
      </c>
      <c r="B56" s="77">
        <v>45577</v>
      </c>
      <c r="C56" s="77">
        <v>21663</v>
      </c>
      <c r="D56" s="77">
        <v>16995</v>
      </c>
      <c r="E56" s="170">
        <f t="shared" si="1"/>
        <v>0.4753055269105031</v>
      </c>
      <c r="F56" s="170">
        <f t="shared" si="2"/>
        <v>0.7845173798642847</v>
      </c>
      <c r="G56" s="77">
        <v>57622</v>
      </c>
      <c r="H56" s="77">
        <v>27304</v>
      </c>
      <c r="I56" s="77">
        <v>25144</v>
      </c>
      <c r="J56" s="170">
        <f t="shared" si="3"/>
        <v>0.47384679462705215</v>
      </c>
      <c r="K56" s="170">
        <f t="shared" si="4"/>
        <v>0.9208907119835922</v>
      </c>
      <c r="L56" s="77">
        <v>103199</v>
      </c>
      <c r="M56" s="77">
        <v>48967</v>
      </c>
      <c r="N56" s="77">
        <v>42139</v>
      </c>
      <c r="O56" s="171">
        <f t="shared" si="5"/>
        <v>0.4744910318898439</v>
      </c>
      <c r="P56" s="170">
        <f t="shared" si="6"/>
        <v>0.8605591520820144</v>
      </c>
      <c r="Q56" s="77" t="s">
        <v>294</v>
      </c>
    </row>
    <row r="57" spans="1:17" ht="15">
      <c r="A57" s="164" t="s">
        <v>31</v>
      </c>
      <c r="B57" s="77">
        <v>46375</v>
      </c>
      <c r="C57" s="77">
        <v>30697</v>
      </c>
      <c r="D57" s="77">
        <v>30687</v>
      </c>
      <c r="E57" s="170">
        <f t="shared" si="1"/>
        <v>0.6619299191374663</v>
      </c>
      <c r="F57" s="170">
        <f t="shared" si="2"/>
        <v>0.9996742352672899</v>
      </c>
      <c r="G57" s="77">
        <v>52641</v>
      </c>
      <c r="H57" s="77">
        <v>37912</v>
      </c>
      <c r="I57" s="77">
        <v>37910</v>
      </c>
      <c r="J57" s="170">
        <f t="shared" si="3"/>
        <v>0.7201990843638989</v>
      </c>
      <c r="K57" s="170">
        <f t="shared" si="4"/>
        <v>0.9999472462544841</v>
      </c>
      <c r="L57" s="77">
        <v>99016</v>
      </c>
      <c r="M57" s="77">
        <v>68609</v>
      </c>
      <c r="N57" s="77">
        <v>68597</v>
      </c>
      <c r="O57" s="171">
        <f t="shared" si="5"/>
        <v>0.6929082168538419</v>
      </c>
      <c r="P57" s="170">
        <f t="shared" si="6"/>
        <v>0.9998250958329082</v>
      </c>
      <c r="Q57" s="77" t="s">
        <v>304</v>
      </c>
    </row>
    <row r="58" spans="1:17" ht="15">
      <c r="A58" s="164" t="s">
        <v>32</v>
      </c>
      <c r="B58" s="77">
        <v>187541</v>
      </c>
      <c r="C58" s="77">
        <v>119667</v>
      </c>
      <c r="D58" s="77">
        <v>97690</v>
      </c>
      <c r="E58" s="170">
        <f t="shared" si="1"/>
        <v>0.6380844721954133</v>
      </c>
      <c r="F58" s="170">
        <f t="shared" si="2"/>
        <v>0.8163487009785488</v>
      </c>
      <c r="G58" s="77">
        <v>231823</v>
      </c>
      <c r="H58" s="77">
        <v>151797</v>
      </c>
      <c r="I58" s="77">
        <v>139265</v>
      </c>
      <c r="J58" s="170">
        <f t="shared" si="3"/>
        <v>0.6547969787294617</v>
      </c>
      <c r="K58" s="170">
        <f t="shared" si="4"/>
        <v>0.9174423736964499</v>
      </c>
      <c r="L58" s="77">
        <v>419364</v>
      </c>
      <c r="M58" s="77">
        <v>271464</v>
      </c>
      <c r="N58" s="77">
        <v>236955</v>
      </c>
      <c r="O58" s="171">
        <f t="shared" si="5"/>
        <v>0.6473230892494348</v>
      </c>
      <c r="P58" s="170">
        <f t="shared" si="6"/>
        <v>0.872878171691274</v>
      </c>
      <c r="Q58" s="77" t="s">
        <v>297</v>
      </c>
    </row>
    <row r="59" spans="1:17" ht="15">
      <c r="A59" s="164" t="s">
        <v>88</v>
      </c>
      <c r="B59" s="77">
        <v>82491</v>
      </c>
      <c r="C59" s="77">
        <v>55474</v>
      </c>
      <c r="D59" s="77">
        <v>39563</v>
      </c>
      <c r="E59" s="170">
        <f t="shared" si="1"/>
        <v>0.672485483264841</v>
      </c>
      <c r="F59" s="170">
        <f t="shared" si="2"/>
        <v>0.7131809496340628</v>
      </c>
      <c r="G59" s="77">
        <v>96800</v>
      </c>
      <c r="H59" s="77">
        <v>73429</v>
      </c>
      <c r="I59" s="77">
        <v>61743</v>
      </c>
      <c r="J59" s="170">
        <f t="shared" si="3"/>
        <v>0.7585640495867768</v>
      </c>
      <c r="K59" s="170">
        <f t="shared" si="4"/>
        <v>0.8408530689509595</v>
      </c>
      <c r="L59" s="77">
        <v>179291</v>
      </c>
      <c r="M59" s="77">
        <v>128903</v>
      </c>
      <c r="N59" s="77">
        <v>101306</v>
      </c>
      <c r="O59" s="171">
        <f t="shared" si="5"/>
        <v>0.7189596800731771</v>
      </c>
      <c r="P59" s="170">
        <f t="shared" si="6"/>
        <v>0.7859087841244967</v>
      </c>
      <c r="Q59" s="77" t="s">
        <v>297</v>
      </c>
    </row>
    <row r="60" spans="1:17" ht="15" customHeight="1">
      <c r="A60" s="164" t="s">
        <v>356</v>
      </c>
      <c r="B60" s="77">
        <v>68870</v>
      </c>
      <c r="C60" s="77">
        <v>46452</v>
      </c>
      <c r="D60" s="77">
        <v>40398</v>
      </c>
      <c r="E60" s="185">
        <f t="shared" si="1"/>
        <v>0.6744881661100625</v>
      </c>
      <c r="F60" s="185">
        <f t="shared" si="2"/>
        <v>0.8696719194006717</v>
      </c>
      <c r="G60" s="77">
        <v>77829</v>
      </c>
      <c r="H60" s="77">
        <v>53868</v>
      </c>
      <c r="I60" s="77">
        <v>54671</v>
      </c>
      <c r="J60" s="185">
        <f t="shared" si="3"/>
        <v>0.6921327525729484</v>
      </c>
      <c r="K60" s="185">
        <f t="shared" si="4"/>
        <v>1.0149068092373952</v>
      </c>
      <c r="L60" s="77">
        <v>146699</v>
      </c>
      <c r="M60" s="77">
        <v>100320</v>
      </c>
      <c r="N60" s="77">
        <v>95069</v>
      </c>
      <c r="O60" s="171">
        <f t="shared" si="5"/>
        <v>0.6838492423261235</v>
      </c>
      <c r="P60" s="185">
        <f t="shared" si="6"/>
        <v>0.9476574960127592</v>
      </c>
      <c r="Q60" s="217">
        <v>42011</v>
      </c>
    </row>
    <row r="61" spans="1:17" ht="15">
      <c r="A61" s="164" t="s">
        <v>33</v>
      </c>
      <c r="B61" s="77">
        <v>65818</v>
      </c>
      <c r="C61" s="77">
        <v>46663</v>
      </c>
      <c r="D61" s="77">
        <v>34595</v>
      </c>
      <c r="E61" s="170">
        <f t="shared" si="1"/>
        <v>0.7089701905253882</v>
      </c>
      <c r="F61" s="170">
        <f t="shared" si="2"/>
        <v>0.7413796798319868</v>
      </c>
      <c r="G61" s="77">
        <v>74110</v>
      </c>
      <c r="H61" s="77">
        <v>58632</v>
      </c>
      <c r="I61" s="77">
        <v>51822</v>
      </c>
      <c r="J61" s="170">
        <f t="shared" si="3"/>
        <v>0.7911482930778573</v>
      </c>
      <c r="K61" s="170">
        <f t="shared" si="4"/>
        <v>0.8838518215309046</v>
      </c>
      <c r="L61" s="77">
        <v>139928</v>
      </c>
      <c r="M61" s="77">
        <v>105295</v>
      </c>
      <c r="N61" s="77">
        <v>86417</v>
      </c>
      <c r="O61" s="171">
        <f t="shared" si="5"/>
        <v>0.752494139843348</v>
      </c>
      <c r="P61" s="170">
        <f t="shared" si="6"/>
        <v>0.8207132342466404</v>
      </c>
      <c r="Q61" s="77" t="s">
        <v>302</v>
      </c>
    </row>
    <row r="62" spans="1:17" ht="15">
      <c r="A62" s="164" t="s">
        <v>90</v>
      </c>
      <c r="B62" s="77">
        <v>176459</v>
      </c>
      <c r="C62" s="77">
        <v>120402</v>
      </c>
      <c r="D62" s="77">
        <v>101859</v>
      </c>
      <c r="E62" s="170">
        <f t="shared" si="1"/>
        <v>0.6823228058642518</v>
      </c>
      <c r="F62" s="170">
        <f t="shared" si="2"/>
        <v>0.8459909303832163</v>
      </c>
      <c r="G62" s="77">
        <v>215295</v>
      </c>
      <c r="H62" s="77">
        <v>147178</v>
      </c>
      <c r="I62" s="77">
        <v>137992</v>
      </c>
      <c r="J62" s="170">
        <f t="shared" si="3"/>
        <v>0.6836108595183353</v>
      </c>
      <c r="K62" s="170">
        <f t="shared" si="4"/>
        <v>0.9375857804834962</v>
      </c>
      <c r="L62" s="77">
        <v>391754</v>
      </c>
      <c r="M62" s="77">
        <v>267580</v>
      </c>
      <c r="N62" s="77">
        <v>239851</v>
      </c>
      <c r="O62" s="171">
        <f t="shared" si="5"/>
        <v>0.6830306774149083</v>
      </c>
      <c r="P62" s="170">
        <f t="shared" si="6"/>
        <v>0.8963711787129083</v>
      </c>
      <c r="Q62" s="77" t="s">
        <v>297</v>
      </c>
    </row>
    <row r="63" spans="1:17" ht="15">
      <c r="A63" s="164" t="s">
        <v>34</v>
      </c>
      <c r="B63" s="77">
        <v>93003</v>
      </c>
      <c r="C63" s="77">
        <v>78077</v>
      </c>
      <c r="D63" s="77">
        <v>70862</v>
      </c>
      <c r="E63" s="185">
        <f t="shared" si="1"/>
        <v>0.8395105534230078</v>
      </c>
      <c r="F63" s="185">
        <f t="shared" si="2"/>
        <v>0.9075912240480551</v>
      </c>
      <c r="G63" s="77">
        <v>113626</v>
      </c>
      <c r="H63" s="77">
        <v>97025</v>
      </c>
      <c r="I63" s="77">
        <v>96860</v>
      </c>
      <c r="J63" s="185">
        <f t="shared" si="3"/>
        <v>0.8538978754862443</v>
      </c>
      <c r="K63" s="185">
        <f t="shared" si="4"/>
        <v>0.9982994073692347</v>
      </c>
      <c r="L63" s="77">
        <v>206629</v>
      </c>
      <c r="M63" s="77">
        <v>175102</v>
      </c>
      <c r="N63" s="77">
        <v>167722</v>
      </c>
      <c r="O63" s="171">
        <f t="shared" si="5"/>
        <v>0.847422191463928</v>
      </c>
      <c r="P63" s="185">
        <f t="shared" si="6"/>
        <v>0.9578531370287032</v>
      </c>
      <c r="Q63" s="77" t="s">
        <v>294</v>
      </c>
    </row>
    <row r="64" spans="1:17" ht="15">
      <c r="A64" s="164" t="s">
        <v>35</v>
      </c>
      <c r="B64" s="77">
        <v>69612</v>
      </c>
      <c r="C64" s="77">
        <v>42462</v>
      </c>
      <c r="D64" s="77">
        <v>42321</v>
      </c>
      <c r="E64" s="170">
        <f t="shared" si="1"/>
        <v>0.6099810377521117</v>
      </c>
      <c r="F64" s="170">
        <f t="shared" si="2"/>
        <v>0.99667938391974</v>
      </c>
      <c r="G64" s="77">
        <v>83885</v>
      </c>
      <c r="H64" s="77">
        <v>51766</v>
      </c>
      <c r="I64" s="77">
        <v>52825</v>
      </c>
      <c r="J64" s="170">
        <f t="shared" si="3"/>
        <v>0.617106753293199</v>
      </c>
      <c r="K64" s="170">
        <f t="shared" si="4"/>
        <v>1.020457443109377</v>
      </c>
      <c r="L64" s="77">
        <v>153497</v>
      </c>
      <c r="M64" s="77">
        <v>94228</v>
      </c>
      <c r="N64" s="77">
        <v>95146</v>
      </c>
      <c r="O64" s="171">
        <f t="shared" si="5"/>
        <v>0.613875189743122</v>
      </c>
      <c r="P64" s="170">
        <f t="shared" si="6"/>
        <v>1.00974232712145</v>
      </c>
      <c r="Q64" s="77" t="s">
        <v>294</v>
      </c>
    </row>
    <row r="65" spans="1:17" ht="15">
      <c r="A65" s="164" t="s">
        <v>36</v>
      </c>
      <c r="B65" s="77">
        <v>135331</v>
      </c>
      <c r="C65" s="77">
        <v>92863</v>
      </c>
      <c r="D65" s="77">
        <v>70672</v>
      </c>
      <c r="E65" s="170">
        <f t="shared" si="1"/>
        <v>0.6861916338459038</v>
      </c>
      <c r="F65" s="170">
        <f t="shared" si="2"/>
        <v>0.7610350731723076</v>
      </c>
      <c r="G65" s="77">
        <v>160039</v>
      </c>
      <c r="H65" s="77">
        <v>110257</v>
      </c>
      <c r="I65" s="77">
        <v>104725</v>
      </c>
      <c r="J65" s="170">
        <f t="shared" si="3"/>
        <v>0.688938321284187</v>
      </c>
      <c r="K65" s="170">
        <f t="shared" si="4"/>
        <v>0.9498263148825018</v>
      </c>
      <c r="L65" s="77">
        <v>295370</v>
      </c>
      <c r="M65" s="77">
        <v>203120</v>
      </c>
      <c r="N65" s="77">
        <v>175397</v>
      </c>
      <c r="O65" s="171">
        <f t="shared" si="5"/>
        <v>0.687679859159698</v>
      </c>
      <c r="P65" s="170">
        <f t="shared" si="6"/>
        <v>0.8635141788105554</v>
      </c>
      <c r="Q65" s="77" t="s">
        <v>304</v>
      </c>
    </row>
    <row r="66" spans="1:17" ht="15">
      <c r="A66" s="164" t="s">
        <v>37</v>
      </c>
      <c r="B66" s="77">
        <v>168485</v>
      </c>
      <c r="C66" s="77">
        <v>119571</v>
      </c>
      <c r="D66" s="77">
        <v>97407</v>
      </c>
      <c r="E66" s="170">
        <f t="shared" si="1"/>
        <v>0.7096833546012998</v>
      </c>
      <c r="F66" s="170">
        <f t="shared" si="2"/>
        <v>0.8146373284492059</v>
      </c>
      <c r="G66" s="77">
        <v>201854</v>
      </c>
      <c r="H66" s="77">
        <v>143252</v>
      </c>
      <c r="I66" s="77">
        <v>137471</v>
      </c>
      <c r="J66" s="170">
        <f t="shared" si="3"/>
        <v>0.7096812547682979</v>
      </c>
      <c r="K66" s="170">
        <f t="shared" si="4"/>
        <v>0.9596445424845726</v>
      </c>
      <c r="L66" s="77">
        <v>370339</v>
      </c>
      <c r="M66" s="77">
        <v>262823</v>
      </c>
      <c r="N66" s="77">
        <v>234878</v>
      </c>
      <c r="O66" s="171">
        <f t="shared" si="5"/>
        <v>0.7096822100831941</v>
      </c>
      <c r="P66" s="170">
        <f t="shared" si="6"/>
        <v>0.8936736891367955</v>
      </c>
      <c r="Q66" s="77" t="s">
        <v>306</v>
      </c>
    </row>
    <row r="67" spans="1:17" ht="15">
      <c r="A67" s="164" t="s">
        <v>91</v>
      </c>
      <c r="B67" s="77">
        <v>124382</v>
      </c>
      <c r="C67" s="77">
        <v>87617</v>
      </c>
      <c r="D67" s="77">
        <v>83870</v>
      </c>
      <c r="E67" s="170">
        <f t="shared" si="1"/>
        <v>0.7044186457847599</v>
      </c>
      <c r="F67" s="170">
        <f t="shared" si="2"/>
        <v>0.9572343266717646</v>
      </c>
      <c r="G67" s="77">
        <v>139578</v>
      </c>
      <c r="H67" s="77">
        <v>104459</v>
      </c>
      <c r="I67" s="77">
        <v>104547</v>
      </c>
      <c r="J67" s="170">
        <f t="shared" si="3"/>
        <v>0.7483915803350099</v>
      </c>
      <c r="K67" s="170">
        <f t="shared" si="4"/>
        <v>1.000842435788204</v>
      </c>
      <c r="L67" s="77">
        <v>263960</v>
      </c>
      <c r="M67" s="77">
        <v>192076</v>
      </c>
      <c r="N67" s="77">
        <v>188417</v>
      </c>
      <c r="O67" s="171">
        <f t="shared" si="5"/>
        <v>0.7276708592210941</v>
      </c>
      <c r="P67" s="170">
        <f t="shared" si="6"/>
        <v>0.9809502488598263</v>
      </c>
      <c r="Q67" s="77" t="s">
        <v>294</v>
      </c>
    </row>
    <row r="68" spans="1:17" ht="15">
      <c r="A68" s="164" t="s">
        <v>39</v>
      </c>
      <c r="B68" s="77">
        <v>70180</v>
      </c>
      <c r="C68" s="77">
        <v>42293</v>
      </c>
      <c r="D68" s="77">
        <v>36457</v>
      </c>
      <c r="E68" s="170">
        <f t="shared" si="1"/>
        <v>0.6026360786548874</v>
      </c>
      <c r="F68" s="170">
        <f t="shared" si="2"/>
        <v>0.8620102617454425</v>
      </c>
      <c r="G68" s="77">
        <v>83655</v>
      </c>
      <c r="H68" s="77">
        <v>53231</v>
      </c>
      <c r="I68" s="77">
        <v>45630</v>
      </c>
      <c r="J68" s="170">
        <f t="shared" si="3"/>
        <v>0.6363158209312055</v>
      </c>
      <c r="K68" s="170">
        <f t="shared" si="4"/>
        <v>0.8572072664424866</v>
      </c>
      <c r="L68" s="77">
        <v>153835</v>
      </c>
      <c r="M68" s="77">
        <v>95524</v>
      </c>
      <c r="N68" s="77">
        <v>82087</v>
      </c>
      <c r="O68" s="171">
        <f t="shared" si="5"/>
        <v>0.6209510189488738</v>
      </c>
      <c r="P68" s="170">
        <f t="shared" si="6"/>
        <v>0.8593337799924626</v>
      </c>
      <c r="Q68" s="77" t="s">
        <v>294</v>
      </c>
    </row>
    <row r="69" spans="1:256" s="113" customFormat="1" ht="15">
      <c r="A69" s="166" t="s">
        <v>62</v>
      </c>
      <c r="B69" s="190">
        <f>SUM(B70:B75)</f>
        <v>709227</v>
      </c>
      <c r="C69" s="190">
        <f aca="true" t="shared" si="11" ref="C69:N69">SUM(C70:C75)</f>
        <v>389615</v>
      </c>
      <c r="D69" s="190">
        <f t="shared" si="11"/>
        <v>340557</v>
      </c>
      <c r="E69" s="168">
        <f t="shared" si="1"/>
        <v>0.5493516180292064</v>
      </c>
      <c r="F69" s="168">
        <f t="shared" si="2"/>
        <v>0.8740859566495129</v>
      </c>
      <c r="G69" s="190">
        <f t="shared" si="11"/>
        <v>825609</v>
      </c>
      <c r="H69" s="190">
        <f t="shared" si="11"/>
        <v>478815</v>
      </c>
      <c r="I69" s="190">
        <f t="shared" si="11"/>
        <v>476246</v>
      </c>
      <c r="J69" s="168">
        <f t="shared" si="3"/>
        <v>0.5799537068999975</v>
      </c>
      <c r="K69" s="168">
        <f t="shared" si="4"/>
        <v>0.9946346710107244</v>
      </c>
      <c r="L69" s="190">
        <f t="shared" si="11"/>
        <v>1534836</v>
      </c>
      <c r="M69" s="190">
        <f t="shared" si="11"/>
        <v>868430</v>
      </c>
      <c r="N69" s="190">
        <f t="shared" si="11"/>
        <v>816803</v>
      </c>
      <c r="O69" s="169">
        <f t="shared" si="5"/>
        <v>0.5658128946675736</v>
      </c>
      <c r="P69" s="168">
        <f t="shared" si="6"/>
        <v>0.940551339774075</v>
      </c>
      <c r="Q69" s="190" t="s">
        <v>268</v>
      </c>
      <c r="R69" s="21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  <c r="IV69" s="70"/>
    </row>
    <row r="70" spans="1:17" ht="15">
      <c r="A70" s="164" t="s">
        <v>92</v>
      </c>
      <c r="B70" s="77">
        <v>41568</v>
      </c>
      <c r="C70" s="77">
        <v>28662</v>
      </c>
      <c r="D70" s="77">
        <v>23718</v>
      </c>
      <c r="E70" s="170">
        <f t="shared" si="1"/>
        <v>0.6895207852193995</v>
      </c>
      <c r="F70" s="170">
        <f t="shared" si="2"/>
        <v>0.827506803433117</v>
      </c>
      <c r="G70" s="77">
        <v>49642</v>
      </c>
      <c r="H70" s="77">
        <v>36238</v>
      </c>
      <c r="I70" s="77">
        <v>35990</v>
      </c>
      <c r="J70" s="170">
        <f t="shared" si="3"/>
        <v>0.7299867048064139</v>
      </c>
      <c r="K70" s="170">
        <f t="shared" si="4"/>
        <v>0.993156355207241</v>
      </c>
      <c r="L70" s="77">
        <v>91210</v>
      </c>
      <c r="M70" s="77">
        <v>64900</v>
      </c>
      <c r="N70" s="77">
        <v>59708</v>
      </c>
      <c r="O70" s="171">
        <f t="shared" si="5"/>
        <v>0.7115447867558382</v>
      </c>
      <c r="P70" s="170">
        <f t="shared" si="6"/>
        <v>0.92</v>
      </c>
      <c r="Q70" s="77" t="s">
        <v>298</v>
      </c>
    </row>
    <row r="71" spans="1:17" ht="15">
      <c r="A71" s="164" t="s">
        <v>40</v>
      </c>
      <c r="B71" s="77">
        <v>211743</v>
      </c>
      <c r="C71" s="77">
        <v>139683</v>
      </c>
      <c r="D71" s="77">
        <v>125484</v>
      </c>
      <c r="E71" s="170">
        <f t="shared" si="1"/>
        <v>0.6596817840495317</v>
      </c>
      <c r="F71" s="170">
        <f t="shared" si="2"/>
        <v>0.8983484031700351</v>
      </c>
      <c r="G71" s="77">
        <v>254224</v>
      </c>
      <c r="H71" s="77">
        <v>167710</v>
      </c>
      <c r="I71" s="77">
        <v>177320</v>
      </c>
      <c r="J71" s="170">
        <f t="shared" si="3"/>
        <v>0.6596938133299767</v>
      </c>
      <c r="K71" s="170">
        <f t="shared" si="4"/>
        <v>1.057301293900185</v>
      </c>
      <c r="L71" s="77">
        <v>465967</v>
      </c>
      <c r="M71" s="77">
        <v>307393</v>
      </c>
      <c r="N71" s="77">
        <v>302804</v>
      </c>
      <c r="O71" s="171">
        <f t="shared" si="5"/>
        <v>0.6596883470288668</v>
      </c>
      <c r="P71" s="170">
        <f t="shared" si="6"/>
        <v>0.985071228037073</v>
      </c>
      <c r="Q71" s="77" t="s">
        <v>297</v>
      </c>
    </row>
    <row r="72" spans="1:17" ht="15">
      <c r="A72" s="164" t="s">
        <v>41</v>
      </c>
      <c r="B72" s="77">
        <v>83371</v>
      </c>
      <c r="C72" s="77">
        <v>42558</v>
      </c>
      <c r="D72" s="77">
        <v>42464</v>
      </c>
      <c r="E72" s="170">
        <f t="shared" si="1"/>
        <v>0.5104652696980965</v>
      </c>
      <c r="F72" s="170">
        <f t="shared" si="2"/>
        <v>0.9977912495887965</v>
      </c>
      <c r="G72" s="77">
        <v>99884</v>
      </c>
      <c r="H72" s="77">
        <v>64391</v>
      </c>
      <c r="I72" s="77">
        <v>64328</v>
      </c>
      <c r="J72" s="170">
        <f t="shared" si="3"/>
        <v>0.6446578030515397</v>
      </c>
      <c r="K72" s="170">
        <f t="shared" si="4"/>
        <v>0.9990216023978506</v>
      </c>
      <c r="L72" s="77">
        <v>183255</v>
      </c>
      <c r="M72" s="77">
        <v>106949</v>
      </c>
      <c r="N72" s="77">
        <v>106792</v>
      </c>
      <c r="O72" s="171">
        <f t="shared" si="5"/>
        <v>0.5836075414040545</v>
      </c>
      <c r="P72" s="170">
        <f t="shared" si="6"/>
        <v>0.9985320105844842</v>
      </c>
      <c r="Q72" s="77" t="s">
        <v>294</v>
      </c>
    </row>
    <row r="73" spans="1:256" s="194" customFormat="1" ht="15" customHeight="1">
      <c r="A73" s="172" t="s">
        <v>93</v>
      </c>
      <c r="B73" s="193">
        <v>159341</v>
      </c>
      <c r="C73" s="193">
        <v>127478</v>
      </c>
      <c r="D73" s="193">
        <v>94639</v>
      </c>
      <c r="E73" s="187">
        <f aca="true" t="shared" si="12" ref="E73:E98">C73/B73</f>
        <v>0.8000326344129884</v>
      </c>
      <c r="F73" s="187">
        <f aca="true" t="shared" si="13" ref="F73:F98">D73/C73</f>
        <v>0.7423947661557289</v>
      </c>
      <c r="G73" s="193">
        <v>192990</v>
      </c>
      <c r="H73" s="193">
        <v>151748</v>
      </c>
      <c r="I73" s="193">
        <v>125553</v>
      </c>
      <c r="J73" s="187">
        <f aca="true" t="shared" si="14" ref="J73:K98">H73/G73</f>
        <v>0.7862998082802217</v>
      </c>
      <c r="K73" s="187">
        <f t="shared" si="14"/>
        <v>0.8273782850515328</v>
      </c>
      <c r="L73" s="193">
        <v>352331</v>
      </c>
      <c r="M73" s="193">
        <v>279226</v>
      </c>
      <c r="N73" s="193">
        <v>220192</v>
      </c>
      <c r="O73" s="173">
        <f aca="true" t="shared" si="15" ref="O73:P98">M73/L73</f>
        <v>0.7925104518194539</v>
      </c>
      <c r="P73" s="187">
        <f t="shared" si="15"/>
        <v>0.7885798600416867</v>
      </c>
      <c r="Q73" s="193" t="s">
        <v>307</v>
      </c>
      <c r="R73" s="21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  <c r="IV73" s="70"/>
    </row>
    <row r="74" spans="1:17" ht="15">
      <c r="A74" s="164" t="s">
        <v>94</v>
      </c>
      <c r="B74" s="77">
        <v>169967</v>
      </c>
      <c r="C74" s="77">
        <v>51234</v>
      </c>
      <c r="D74" s="77">
        <v>43592</v>
      </c>
      <c r="E74" s="170">
        <f t="shared" si="12"/>
        <v>0.30143498443815564</v>
      </c>
      <c r="F74" s="170">
        <f t="shared" si="13"/>
        <v>0.8508412382402311</v>
      </c>
      <c r="G74" s="77">
        <v>184450</v>
      </c>
      <c r="H74" s="77">
        <v>58728</v>
      </c>
      <c r="I74" s="77">
        <v>57054</v>
      </c>
      <c r="J74" s="170">
        <f t="shared" si="14"/>
        <v>0.3183952290593657</v>
      </c>
      <c r="K74" s="170">
        <f t="shared" si="14"/>
        <v>0.9714957090314671</v>
      </c>
      <c r="L74" s="77">
        <v>354417</v>
      </c>
      <c r="M74" s="77">
        <v>109962</v>
      </c>
      <c r="N74" s="77">
        <v>100646</v>
      </c>
      <c r="O74" s="171">
        <f t="shared" si="15"/>
        <v>0.3102616409483744</v>
      </c>
      <c r="P74" s="170">
        <f t="shared" si="15"/>
        <v>0.915279823939179</v>
      </c>
      <c r="Q74" s="77" t="s">
        <v>294</v>
      </c>
    </row>
    <row r="75" spans="1:256" s="192" customFormat="1" ht="15">
      <c r="A75" s="196" t="s">
        <v>95</v>
      </c>
      <c r="B75" s="203">
        <v>43237</v>
      </c>
      <c r="C75" s="203">
        <v>0</v>
      </c>
      <c r="D75" s="203">
        <v>10660</v>
      </c>
      <c r="E75" s="202">
        <f t="shared" si="12"/>
        <v>0</v>
      </c>
      <c r="F75" s="202" t="e">
        <f t="shared" si="13"/>
        <v>#DIV/0!</v>
      </c>
      <c r="G75" s="203">
        <v>44419</v>
      </c>
      <c r="H75" s="203">
        <v>0</v>
      </c>
      <c r="I75" s="203">
        <v>16001</v>
      </c>
      <c r="J75" s="202">
        <f t="shared" si="14"/>
        <v>0</v>
      </c>
      <c r="K75" s="202" t="e">
        <f t="shared" si="14"/>
        <v>#DIV/0!</v>
      </c>
      <c r="L75" s="203">
        <v>87656</v>
      </c>
      <c r="M75" s="203">
        <v>0</v>
      </c>
      <c r="N75" s="203">
        <v>26661</v>
      </c>
      <c r="O75" s="197">
        <f t="shared" si="15"/>
        <v>0</v>
      </c>
      <c r="P75" s="202" t="e">
        <f t="shared" si="15"/>
        <v>#DIV/0!</v>
      </c>
      <c r="Q75" s="203" t="s">
        <v>294</v>
      </c>
      <c r="R75" s="221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70"/>
      <c r="IV75" s="70"/>
    </row>
    <row r="76" spans="1:256" s="113" customFormat="1" ht="15">
      <c r="A76" s="166" t="s">
        <v>63</v>
      </c>
      <c r="B76" s="191">
        <f>SUM(B77:B88)</f>
        <v>1006846</v>
      </c>
      <c r="C76" s="191">
        <f aca="true" t="shared" si="16" ref="C76:N76">SUM(C77:C88)</f>
        <v>611682</v>
      </c>
      <c r="D76" s="191">
        <f t="shared" si="16"/>
        <v>531415</v>
      </c>
      <c r="E76" s="168">
        <f t="shared" si="12"/>
        <v>0.6075228982386581</v>
      </c>
      <c r="F76" s="168">
        <f t="shared" si="13"/>
        <v>0.8687765865269862</v>
      </c>
      <c r="G76" s="191">
        <f t="shared" si="16"/>
        <v>1196074</v>
      </c>
      <c r="H76" s="191">
        <f t="shared" si="16"/>
        <v>743642</v>
      </c>
      <c r="I76" s="191">
        <f t="shared" si="16"/>
        <v>697596</v>
      </c>
      <c r="J76" s="168">
        <f t="shared" si="14"/>
        <v>0.6217357788899349</v>
      </c>
      <c r="K76" s="168">
        <f t="shared" si="14"/>
        <v>0.9380804204173514</v>
      </c>
      <c r="L76" s="191">
        <f t="shared" si="16"/>
        <v>2202920</v>
      </c>
      <c r="M76" s="191">
        <f t="shared" si="16"/>
        <v>1355324</v>
      </c>
      <c r="N76" s="191">
        <f t="shared" si="16"/>
        <v>1229011</v>
      </c>
      <c r="O76" s="169">
        <f t="shared" si="15"/>
        <v>0.6152397726653714</v>
      </c>
      <c r="P76" s="168">
        <f t="shared" si="15"/>
        <v>0.906802358697994</v>
      </c>
      <c r="Q76" s="190" t="s">
        <v>268</v>
      </c>
      <c r="R76" s="21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  <c r="IV76" s="70"/>
    </row>
    <row r="77" spans="1:17" ht="15">
      <c r="A77" s="164" t="s">
        <v>96</v>
      </c>
      <c r="B77" s="77">
        <v>45830</v>
      </c>
      <c r="C77" s="77">
        <v>30607</v>
      </c>
      <c r="D77" s="77">
        <v>28929</v>
      </c>
      <c r="E77" s="170">
        <f t="shared" si="12"/>
        <v>0.6678376609207942</v>
      </c>
      <c r="F77" s="170">
        <f t="shared" si="13"/>
        <v>0.9451759401444114</v>
      </c>
      <c r="G77" s="77">
        <v>54012</v>
      </c>
      <c r="H77" s="77">
        <v>38663</v>
      </c>
      <c r="I77" s="77">
        <v>38921</v>
      </c>
      <c r="J77" s="170">
        <f t="shared" si="14"/>
        <v>0.7158224098348516</v>
      </c>
      <c r="K77" s="170">
        <f t="shared" si="14"/>
        <v>1.0066730465820035</v>
      </c>
      <c r="L77" s="77">
        <v>99842</v>
      </c>
      <c r="M77" s="77">
        <v>69270</v>
      </c>
      <c r="N77" s="77">
        <v>67850</v>
      </c>
      <c r="O77" s="171">
        <f t="shared" si="15"/>
        <v>0.6937961979928287</v>
      </c>
      <c r="P77" s="170">
        <f t="shared" si="15"/>
        <v>0.9795005052692364</v>
      </c>
      <c r="Q77" s="77" t="s">
        <v>297</v>
      </c>
    </row>
    <row r="78" spans="1:17" ht="15">
      <c r="A78" s="164" t="s">
        <v>42</v>
      </c>
      <c r="B78" s="77">
        <v>10172</v>
      </c>
      <c r="C78" s="77">
        <v>7436</v>
      </c>
      <c r="D78" s="77">
        <v>5858</v>
      </c>
      <c r="E78" s="170">
        <f t="shared" si="12"/>
        <v>0.7310263468344474</v>
      </c>
      <c r="F78" s="170">
        <f t="shared" si="13"/>
        <v>0.7877891339429801</v>
      </c>
      <c r="G78" s="77">
        <v>11672</v>
      </c>
      <c r="H78" s="77">
        <v>8474</v>
      </c>
      <c r="I78" s="77">
        <v>8285</v>
      </c>
      <c r="J78" s="170">
        <f t="shared" si="14"/>
        <v>0.726010966415353</v>
      </c>
      <c r="K78" s="170">
        <f t="shared" si="14"/>
        <v>0.9776964833608686</v>
      </c>
      <c r="L78" s="77">
        <v>21844</v>
      </c>
      <c r="M78" s="77">
        <v>15910</v>
      </c>
      <c r="N78" s="77">
        <v>14143</v>
      </c>
      <c r="O78" s="171">
        <f t="shared" si="15"/>
        <v>0.7283464566929134</v>
      </c>
      <c r="P78" s="170">
        <f t="shared" si="15"/>
        <v>0.8889377749842866</v>
      </c>
      <c r="Q78" s="77" t="s">
        <v>294</v>
      </c>
    </row>
    <row r="79" spans="1:17" ht="15">
      <c r="A79" s="164" t="s">
        <v>43</v>
      </c>
      <c r="B79" s="77">
        <v>13671</v>
      </c>
      <c r="C79" s="77">
        <v>8490</v>
      </c>
      <c r="D79" s="77">
        <v>6923</v>
      </c>
      <c r="E79" s="170">
        <f t="shared" si="12"/>
        <v>0.6210226025894229</v>
      </c>
      <c r="F79" s="170">
        <f t="shared" si="13"/>
        <v>0.8154299175500589</v>
      </c>
      <c r="G79" s="77">
        <v>17518</v>
      </c>
      <c r="H79" s="77">
        <v>12721</v>
      </c>
      <c r="I79" s="77">
        <v>10132</v>
      </c>
      <c r="J79" s="170">
        <f t="shared" si="14"/>
        <v>0.7261673707044183</v>
      </c>
      <c r="K79" s="170">
        <f t="shared" si="14"/>
        <v>0.7964782642873988</v>
      </c>
      <c r="L79" s="77">
        <v>31189</v>
      </c>
      <c r="M79" s="77">
        <v>21211</v>
      </c>
      <c r="N79" s="77">
        <v>17055</v>
      </c>
      <c r="O79" s="171">
        <f t="shared" si="15"/>
        <v>0.6800795152136971</v>
      </c>
      <c r="P79" s="170">
        <f t="shared" si="15"/>
        <v>0.804063929093395</v>
      </c>
      <c r="Q79" s="77" t="s">
        <v>304</v>
      </c>
    </row>
    <row r="80" spans="1:17" ht="15">
      <c r="A80" s="164" t="s">
        <v>44</v>
      </c>
      <c r="B80" s="77">
        <v>28560</v>
      </c>
      <c r="C80" s="77">
        <v>16559</v>
      </c>
      <c r="D80" s="77">
        <v>17087</v>
      </c>
      <c r="E80" s="170">
        <f t="shared" si="12"/>
        <v>0.579796918767507</v>
      </c>
      <c r="F80" s="170">
        <f t="shared" si="13"/>
        <v>1.0318859834531071</v>
      </c>
      <c r="G80" s="77">
        <v>35030</v>
      </c>
      <c r="H80" s="77">
        <v>23948</v>
      </c>
      <c r="I80" s="77">
        <v>23322</v>
      </c>
      <c r="J80" s="170">
        <f t="shared" si="14"/>
        <v>0.6836425920639452</v>
      </c>
      <c r="K80" s="170">
        <f t="shared" si="14"/>
        <v>0.9738600300651411</v>
      </c>
      <c r="L80" s="77">
        <v>63590</v>
      </c>
      <c r="M80" s="77">
        <v>40507</v>
      </c>
      <c r="N80" s="77">
        <v>40409</v>
      </c>
      <c r="O80" s="171">
        <f t="shared" si="15"/>
        <v>0.637002673376317</v>
      </c>
      <c r="P80" s="170">
        <f t="shared" si="15"/>
        <v>0.9975806650702348</v>
      </c>
      <c r="Q80" s="77" t="s">
        <v>297</v>
      </c>
    </row>
    <row r="81" spans="1:17" ht="15">
      <c r="A81" s="164" t="s">
        <v>97</v>
      </c>
      <c r="B81" s="77">
        <v>127659</v>
      </c>
      <c r="C81" s="77">
        <v>98372</v>
      </c>
      <c r="D81" s="77">
        <v>89849</v>
      </c>
      <c r="E81" s="170">
        <f t="shared" si="12"/>
        <v>0.770584134295271</v>
      </c>
      <c r="F81" s="170">
        <f t="shared" si="13"/>
        <v>0.9133594925385272</v>
      </c>
      <c r="G81" s="77">
        <v>147011</v>
      </c>
      <c r="H81" s="77">
        <v>108026</v>
      </c>
      <c r="I81" s="77">
        <v>105757</v>
      </c>
      <c r="J81" s="170">
        <f t="shared" si="14"/>
        <v>0.7348157620858303</v>
      </c>
      <c r="K81" s="170">
        <f t="shared" si="14"/>
        <v>0.9789957973080554</v>
      </c>
      <c r="L81" s="77">
        <v>274670</v>
      </c>
      <c r="M81" s="77">
        <v>206398</v>
      </c>
      <c r="N81" s="77">
        <v>195606</v>
      </c>
      <c r="O81" s="171">
        <f t="shared" si="15"/>
        <v>0.7514399097098337</v>
      </c>
      <c r="P81" s="170">
        <f t="shared" si="15"/>
        <v>0.9477126716344151</v>
      </c>
      <c r="Q81" s="77" t="s">
        <v>294</v>
      </c>
    </row>
    <row r="82" spans="1:17" ht="15">
      <c r="A82" s="164" t="s">
        <v>45</v>
      </c>
      <c r="B82" s="77">
        <v>152395</v>
      </c>
      <c r="C82" s="77">
        <v>100060</v>
      </c>
      <c r="D82" s="77">
        <v>90307</v>
      </c>
      <c r="E82" s="170">
        <f t="shared" si="12"/>
        <v>0.6565832212342925</v>
      </c>
      <c r="F82" s="170">
        <f t="shared" si="13"/>
        <v>0.9025284829102539</v>
      </c>
      <c r="G82" s="77">
        <v>174769</v>
      </c>
      <c r="H82" s="77">
        <v>120572</v>
      </c>
      <c r="I82" s="77">
        <v>113985</v>
      </c>
      <c r="J82" s="170">
        <f t="shared" si="14"/>
        <v>0.6898935165847491</v>
      </c>
      <c r="K82" s="170">
        <f t="shared" si="14"/>
        <v>0.9453687423282354</v>
      </c>
      <c r="L82" s="77">
        <v>327164</v>
      </c>
      <c r="M82" s="77">
        <v>220632</v>
      </c>
      <c r="N82" s="77">
        <v>204292</v>
      </c>
      <c r="O82" s="171">
        <f t="shared" si="15"/>
        <v>0.6743773764839652</v>
      </c>
      <c r="P82" s="170">
        <f t="shared" si="15"/>
        <v>0.9259400268320098</v>
      </c>
      <c r="Q82" s="77" t="s">
        <v>297</v>
      </c>
    </row>
    <row r="83" spans="1:17" ht="15">
      <c r="A83" s="164" t="s">
        <v>46</v>
      </c>
      <c r="B83" s="77">
        <v>122514</v>
      </c>
      <c r="C83" s="77">
        <v>76572</v>
      </c>
      <c r="D83" s="77">
        <v>54791</v>
      </c>
      <c r="E83" s="170">
        <f t="shared" si="12"/>
        <v>0.6250061217493511</v>
      </c>
      <c r="F83" s="170">
        <f t="shared" si="13"/>
        <v>0.7155487645614586</v>
      </c>
      <c r="G83" s="77">
        <v>143945</v>
      </c>
      <c r="H83" s="77">
        <v>89966</v>
      </c>
      <c r="I83" s="77">
        <v>79860</v>
      </c>
      <c r="J83" s="170">
        <f t="shared" si="14"/>
        <v>0.6250026051616937</v>
      </c>
      <c r="K83" s="170">
        <f t="shared" si="14"/>
        <v>0.8876686748327146</v>
      </c>
      <c r="L83" s="77">
        <v>266459</v>
      </c>
      <c r="M83" s="77">
        <v>166538</v>
      </c>
      <c r="N83" s="77">
        <v>134651</v>
      </c>
      <c r="O83" s="171">
        <f t="shared" si="15"/>
        <v>0.6250042220379121</v>
      </c>
      <c r="P83" s="170">
        <f t="shared" si="15"/>
        <v>0.808530185303054</v>
      </c>
      <c r="Q83" s="77" t="s">
        <v>296</v>
      </c>
    </row>
    <row r="84" spans="1:17" ht="15">
      <c r="A84" s="164" t="s">
        <v>47</v>
      </c>
      <c r="B84" s="77">
        <v>137565</v>
      </c>
      <c r="C84" s="77">
        <v>39780</v>
      </c>
      <c r="D84" s="77">
        <v>36432</v>
      </c>
      <c r="E84" s="170">
        <f t="shared" si="12"/>
        <v>0.2891723912332352</v>
      </c>
      <c r="F84" s="170">
        <f t="shared" si="13"/>
        <v>0.9158371040723982</v>
      </c>
      <c r="G84" s="77">
        <v>165894</v>
      </c>
      <c r="H84" s="77">
        <v>52955</v>
      </c>
      <c r="I84" s="77">
        <v>54692</v>
      </c>
      <c r="J84" s="170">
        <f t="shared" si="14"/>
        <v>0.3192098568965725</v>
      </c>
      <c r="K84" s="170">
        <f t="shared" si="14"/>
        <v>1.032801435180814</v>
      </c>
      <c r="L84" s="77">
        <v>303459</v>
      </c>
      <c r="M84" s="77">
        <v>92735</v>
      </c>
      <c r="N84" s="77">
        <v>91124</v>
      </c>
      <c r="O84" s="171">
        <f t="shared" si="15"/>
        <v>0.3055931773320284</v>
      </c>
      <c r="P84" s="170">
        <f t="shared" si="15"/>
        <v>0.9826279182617135</v>
      </c>
      <c r="Q84" s="77" t="s">
        <v>308</v>
      </c>
    </row>
    <row r="85" spans="1:17" ht="15">
      <c r="A85" s="164" t="s">
        <v>98</v>
      </c>
      <c r="B85" s="77">
        <v>133467</v>
      </c>
      <c r="C85" s="77">
        <v>94101</v>
      </c>
      <c r="D85" s="77">
        <v>76409</v>
      </c>
      <c r="E85" s="170">
        <f t="shared" si="12"/>
        <v>0.7050506866865967</v>
      </c>
      <c r="F85" s="170">
        <f t="shared" si="13"/>
        <v>0.8119892455978152</v>
      </c>
      <c r="G85" s="77">
        <v>161462</v>
      </c>
      <c r="H85" s="77">
        <v>113840</v>
      </c>
      <c r="I85" s="77">
        <v>104850</v>
      </c>
      <c r="J85" s="170">
        <f t="shared" si="14"/>
        <v>0.705057536757875</v>
      </c>
      <c r="K85" s="170">
        <f t="shared" si="14"/>
        <v>0.9210295151089248</v>
      </c>
      <c r="L85" s="77">
        <v>294929</v>
      </c>
      <c r="M85" s="77">
        <v>207941</v>
      </c>
      <c r="N85" s="77">
        <v>181259</v>
      </c>
      <c r="O85" s="171">
        <f t="shared" si="15"/>
        <v>0.7050544368305592</v>
      </c>
      <c r="P85" s="170">
        <f t="shared" si="15"/>
        <v>0.8716847567338812</v>
      </c>
      <c r="Q85" s="77" t="s">
        <v>302</v>
      </c>
    </row>
    <row r="86" spans="1:17" ht="15">
      <c r="A86" s="164" t="s">
        <v>48</v>
      </c>
      <c r="B86" s="77">
        <v>127218</v>
      </c>
      <c r="C86" s="77">
        <v>74349</v>
      </c>
      <c r="D86" s="77">
        <v>70415</v>
      </c>
      <c r="E86" s="170">
        <f t="shared" si="12"/>
        <v>0.5844220157524879</v>
      </c>
      <c r="F86" s="170">
        <f t="shared" si="13"/>
        <v>0.9470873851699417</v>
      </c>
      <c r="G86" s="77">
        <v>158211</v>
      </c>
      <c r="H86" s="77">
        <v>93390</v>
      </c>
      <c r="I86" s="77">
        <v>88679</v>
      </c>
      <c r="J86" s="170">
        <f t="shared" si="14"/>
        <v>0.5902876538293798</v>
      </c>
      <c r="K86" s="170">
        <f t="shared" si="14"/>
        <v>0.949555626940786</v>
      </c>
      <c r="L86" s="77">
        <v>285429</v>
      </c>
      <c r="M86" s="77">
        <v>167739</v>
      </c>
      <c r="N86" s="77">
        <v>159094</v>
      </c>
      <c r="O86" s="171">
        <f t="shared" si="15"/>
        <v>0.5876732917818441</v>
      </c>
      <c r="P86" s="170">
        <f t="shared" si="15"/>
        <v>0.9484615980779664</v>
      </c>
      <c r="Q86" s="77" t="s">
        <v>294</v>
      </c>
    </row>
    <row r="87" spans="1:17" ht="15">
      <c r="A87" s="164" t="s">
        <v>49</v>
      </c>
      <c r="B87" s="77">
        <v>55812</v>
      </c>
      <c r="C87" s="77">
        <v>28255</v>
      </c>
      <c r="D87" s="77">
        <v>26124</v>
      </c>
      <c r="E87" s="170">
        <f t="shared" si="12"/>
        <v>0.50625313552641</v>
      </c>
      <c r="F87" s="170">
        <f t="shared" si="13"/>
        <v>0.9245797204034684</v>
      </c>
      <c r="G87" s="77">
        <v>65478</v>
      </c>
      <c r="H87" s="77">
        <v>35519</v>
      </c>
      <c r="I87" s="77">
        <v>32354</v>
      </c>
      <c r="J87" s="170">
        <f t="shared" si="14"/>
        <v>0.5424570084608571</v>
      </c>
      <c r="K87" s="170">
        <f t="shared" si="14"/>
        <v>0.9108927616205411</v>
      </c>
      <c r="L87" s="77">
        <v>121290</v>
      </c>
      <c r="M87" s="77">
        <v>63774</v>
      </c>
      <c r="N87" s="77">
        <v>58478</v>
      </c>
      <c r="O87" s="171">
        <f t="shared" si="15"/>
        <v>0.5257976749938165</v>
      </c>
      <c r="P87" s="170">
        <f t="shared" si="15"/>
        <v>0.9169567535359238</v>
      </c>
      <c r="Q87" s="77" t="s">
        <v>294</v>
      </c>
    </row>
    <row r="88" spans="1:17" ht="15">
      <c r="A88" s="164" t="s">
        <v>50</v>
      </c>
      <c r="B88" s="77">
        <v>51983</v>
      </c>
      <c r="C88" s="77">
        <v>37101</v>
      </c>
      <c r="D88" s="77">
        <v>28291</v>
      </c>
      <c r="E88" s="170">
        <f t="shared" si="12"/>
        <v>0.7137140988400054</v>
      </c>
      <c r="F88" s="170">
        <f t="shared" si="13"/>
        <v>0.7625400932589418</v>
      </c>
      <c r="G88" s="77">
        <v>61072</v>
      </c>
      <c r="H88" s="77">
        <v>45568</v>
      </c>
      <c r="I88" s="77">
        <v>36759</v>
      </c>
      <c r="J88" s="170">
        <f t="shared" si="14"/>
        <v>0.7461357086717317</v>
      </c>
      <c r="K88" s="170">
        <f t="shared" si="14"/>
        <v>0.8066845154494382</v>
      </c>
      <c r="L88" s="77">
        <v>113055</v>
      </c>
      <c r="M88" s="77">
        <v>82669</v>
      </c>
      <c r="N88" s="77">
        <v>65050</v>
      </c>
      <c r="O88" s="171">
        <f t="shared" si="15"/>
        <v>0.7312281632833577</v>
      </c>
      <c r="P88" s="170">
        <f t="shared" si="15"/>
        <v>0.786872951166701</v>
      </c>
      <c r="Q88" s="77" t="s">
        <v>298</v>
      </c>
    </row>
    <row r="89" spans="1:256" s="113" customFormat="1" ht="15">
      <c r="A89" s="166" t="s">
        <v>64</v>
      </c>
      <c r="B89" s="190">
        <f>SUM(B90:B98)</f>
        <v>307001</v>
      </c>
      <c r="C89" s="190">
        <f aca="true" t="shared" si="17" ref="C89:N89">SUM(C90:C98)</f>
        <v>149020</v>
      </c>
      <c r="D89" s="190">
        <f t="shared" si="17"/>
        <v>122669</v>
      </c>
      <c r="E89" s="168">
        <f t="shared" si="12"/>
        <v>0.48540558499809444</v>
      </c>
      <c r="F89" s="168">
        <f t="shared" si="13"/>
        <v>0.8231713863910884</v>
      </c>
      <c r="G89" s="190">
        <f t="shared" si="17"/>
        <v>364377</v>
      </c>
      <c r="H89" s="190">
        <f t="shared" si="17"/>
        <v>180796</v>
      </c>
      <c r="I89" s="190">
        <f t="shared" si="17"/>
        <v>170940</v>
      </c>
      <c r="J89" s="168">
        <f t="shared" si="14"/>
        <v>0.4961784086262305</v>
      </c>
      <c r="K89" s="168">
        <f t="shared" si="14"/>
        <v>0.9454855195911414</v>
      </c>
      <c r="L89" s="190">
        <f t="shared" si="17"/>
        <v>671378</v>
      </c>
      <c r="M89" s="190">
        <f t="shared" si="17"/>
        <v>329816</v>
      </c>
      <c r="N89" s="190">
        <f t="shared" si="17"/>
        <v>293609</v>
      </c>
      <c r="O89" s="169">
        <f t="shared" si="15"/>
        <v>0.4912523198555806</v>
      </c>
      <c r="P89" s="168">
        <f t="shared" si="15"/>
        <v>0.8902206078540762</v>
      </c>
      <c r="Q89" s="190" t="s">
        <v>268</v>
      </c>
      <c r="R89" s="21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  <c r="IV89" s="70"/>
    </row>
    <row r="90" spans="1:17" ht="15" customHeight="1">
      <c r="A90" s="164" t="s">
        <v>99</v>
      </c>
      <c r="B90" s="77">
        <v>39281</v>
      </c>
      <c r="C90" s="77">
        <v>29310</v>
      </c>
      <c r="D90" s="77">
        <v>28766</v>
      </c>
      <c r="E90" s="185">
        <f t="shared" si="12"/>
        <v>0.7461622667447366</v>
      </c>
      <c r="F90" s="185">
        <f t="shared" si="13"/>
        <v>0.98143978164449</v>
      </c>
      <c r="G90" s="77">
        <v>44796</v>
      </c>
      <c r="H90" s="77">
        <v>34303</v>
      </c>
      <c r="I90" s="77">
        <v>33639</v>
      </c>
      <c r="J90" s="185">
        <f t="shared" si="14"/>
        <v>0.7657603357442628</v>
      </c>
      <c r="K90" s="185">
        <f t="shared" si="14"/>
        <v>0.9806430924408944</v>
      </c>
      <c r="L90" s="77">
        <v>84077</v>
      </c>
      <c r="M90" s="77">
        <v>63613</v>
      </c>
      <c r="N90" s="77">
        <v>62405</v>
      </c>
      <c r="O90" s="171">
        <f t="shared" si="15"/>
        <v>0.7566040653210747</v>
      </c>
      <c r="P90" s="185">
        <f t="shared" si="15"/>
        <v>0.981010170877022</v>
      </c>
      <c r="Q90" s="77" t="s">
        <v>392</v>
      </c>
    </row>
    <row r="91" spans="1:17" ht="15">
      <c r="A91" s="164" t="s">
        <v>51</v>
      </c>
      <c r="B91" s="77">
        <v>100192</v>
      </c>
      <c r="C91" s="77">
        <v>25006</v>
      </c>
      <c r="D91" s="77">
        <v>19675</v>
      </c>
      <c r="E91" s="170">
        <f t="shared" si="12"/>
        <v>0.249580804854679</v>
      </c>
      <c r="F91" s="170">
        <f t="shared" si="13"/>
        <v>0.7868111653203231</v>
      </c>
      <c r="G91" s="77">
        <v>128424</v>
      </c>
      <c r="H91" s="77">
        <v>31256</v>
      </c>
      <c r="I91" s="77">
        <v>34171</v>
      </c>
      <c r="J91" s="170">
        <f t="shared" si="14"/>
        <v>0.2433812994455865</v>
      </c>
      <c r="K91" s="170">
        <f t="shared" si="14"/>
        <v>1.0932620936780137</v>
      </c>
      <c r="L91" s="77">
        <v>228616</v>
      </c>
      <c r="M91" s="77">
        <v>56262</v>
      </c>
      <c r="N91" s="77">
        <v>53846</v>
      </c>
      <c r="O91" s="171">
        <f t="shared" si="15"/>
        <v>0.24609826083913636</v>
      </c>
      <c r="P91" s="170">
        <f t="shared" si="15"/>
        <v>0.9570580498382567</v>
      </c>
      <c r="Q91" s="77" t="s">
        <v>294</v>
      </c>
    </row>
    <row r="92" spans="1:17" ht="15">
      <c r="A92" s="164" t="s">
        <v>100</v>
      </c>
      <c r="B92" s="77">
        <v>66080</v>
      </c>
      <c r="C92" s="77">
        <v>34828</v>
      </c>
      <c r="D92" s="77">
        <v>31679</v>
      </c>
      <c r="E92" s="170">
        <f t="shared" si="12"/>
        <v>0.5270581113801452</v>
      </c>
      <c r="F92" s="170">
        <f t="shared" si="13"/>
        <v>0.9095842425634547</v>
      </c>
      <c r="G92" s="77">
        <v>74563</v>
      </c>
      <c r="H92" s="77">
        <v>44006</v>
      </c>
      <c r="I92" s="77">
        <v>43790</v>
      </c>
      <c r="J92" s="170">
        <f t="shared" si="14"/>
        <v>0.5901854807344125</v>
      </c>
      <c r="K92" s="170">
        <f t="shared" si="14"/>
        <v>0.9950915784211244</v>
      </c>
      <c r="L92" s="77">
        <v>140643</v>
      </c>
      <c r="M92" s="77">
        <v>78834</v>
      </c>
      <c r="N92" s="77">
        <v>75469</v>
      </c>
      <c r="O92" s="171">
        <f t="shared" si="15"/>
        <v>0.5605255860583178</v>
      </c>
      <c r="P92" s="170">
        <f t="shared" si="15"/>
        <v>0.9573153715401984</v>
      </c>
      <c r="Q92" s="77" t="s">
        <v>294</v>
      </c>
    </row>
    <row r="93" spans="1:18" ht="15">
      <c r="A93" s="164" t="s">
        <v>386</v>
      </c>
      <c r="B93" s="77">
        <v>34469</v>
      </c>
      <c r="C93" s="77">
        <v>18056</v>
      </c>
      <c r="D93" s="77">
        <v>17024</v>
      </c>
      <c r="E93" s="185">
        <f t="shared" si="12"/>
        <v>0.523833009370739</v>
      </c>
      <c r="F93" s="185">
        <f t="shared" si="13"/>
        <v>0.9428444838280904</v>
      </c>
      <c r="G93" s="77">
        <v>43263</v>
      </c>
      <c r="H93" s="77">
        <v>24042</v>
      </c>
      <c r="I93" s="77">
        <v>23878</v>
      </c>
      <c r="J93" s="185">
        <f t="shared" si="14"/>
        <v>0.5557173566326884</v>
      </c>
      <c r="K93" s="185">
        <f t="shared" si="14"/>
        <v>0.9931786041094751</v>
      </c>
      <c r="L93" s="77">
        <v>77732</v>
      </c>
      <c r="M93" s="77">
        <v>42098</v>
      </c>
      <c r="N93" s="77">
        <v>40902</v>
      </c>
      <c r="O93" s="171">
        <f t="shared" si="15"/>
        <v>0.5415787577831523</v>
      </c>
      <c r="P93" s="185">
        <f t="shared" si="15"/>
        <v>0.9715900992921279</v>
      </c>
      <c r="Q93" s="217">
        <v>42011</v>
      </c>
      <c r="R93" s="221"/>
    </row>
    <row r="94" spans="1:17" ht="15">
      <c r="A94" s="164" t="s">
        <v>52</v>
      </c>
      <c r="B94" s="77">
        <v>19135</v>
      </c>
      <c r="C94" s="77">
        <v>11159</v>
      </c>
      <c r="D94" s="77">
        <v>5387</v>
      </c>
      <c r="E94" s="170">
        <f t="shared" si="12"/>
        <v>0.5831721975437679</v>
      </c>
      <c r="F94" s="170">
        <f t="shared" si="13"/>
        <v>0.4827493503002061</v>
      </c>
      <c r="G94" s="77">
        <v>19578</v>
      </c>
      <c r="H94" s="77">
        <v>11707</v>
      </c>
      <c r="I94" s="77">
        <v>7514</v>
      </c>
      <c r="J94" s="170">
        <f t="shared" si="14"/>
        <v>0.5979671059352334</v>
      </c>
      <c r="K94" s="170">
        <f t="shared" si="14"/>
        <v>0.6418382164516956</v>
      </c>
      <c r="L94" s="77">
        <v>38713</v>
      </c>
      <c r="M94" s="77">
        <v>22866</v>
      </c>
      <c r="N94" s="77">
        <v>12901</v>
      </c>
      <c r="O94" s="171">
        <f t="shared" si="15"/>
        <v>0.5906543021723969</v>
      </c>
      <c r="P94" s="170">
        <f t="shared" si="15"/>
        <v>0.5642001224525497</v>
      </c>
      <c r="Q94" s="77" t="s">
        <v>296</v>
      </c>
    </row>
    <row r="95" spans="1:17" ht="15" customHeight="1">
      <c r="A95" s="164" t="s">
        <v>388</v>
      </c>
      <c r="B95" s="77">
        <v>8164</v>
      </c>
      <c r="C95" s="77">
        <v>6941</v>
      </c>
      <c r="D95" s="77">
        <v>3283</v>
      </c>
      <c r="E95" s="185">
        <f t="shared" si="12"/>
        <v>0.8501959823615874</v>
      </c>
      <c r="F95" s="185">
        <f t="shared" si="13"/>
        <v>0.47298660135427173</v>
      </c>
      <c r="G95" s="77">
        <v>9082</v>
      </c>
      <c r="H95" s="77">
        <v>7681</v>
      </c>
      <c r="I95" s="77">
        <v>4797</v>
      </c>
      <c r="J95" s="185">
        <f t="shared" si="14"/>
        <v>0.8457388240475666</v>
      </c>
      <c r="K95" s="185">
        <f t="shared" si="14"/>
        <v>0.6245280562426767</v>
      </c>
      <c r="L95" s="77">
        <v>17246</v>
      </c>
      <c r="M95" s="77">
        <v>14622</v>
      </c>
      <c r="N95" s="77">
        <v>8080</v>
      </c>
      <c r="O95" s="171">
        <f t="shared" si="15"/>
        <v>0.8478487765278905</v>
      </c>
      <c r="P95" s="185">
        <f t="shared" si="15"/>
        <v>0.5525919846806182</v>
      </c>
      <c r="Q95" s="217">
        <v>42011</v>
      </c>
    </row>
    <row r="96" spans="1:17" ht="15">
      <c r="A96" s="164" t="s">
        <v>54</v>
      </c>
      <c r="B96" s="77">
        <v>27508</v>
      </c>
      <c r="C96" s="77">
        <v>17231</v>
      </c>
      <c r="D96" s="77">
        <v>15181</v>
      </c>
      <c r="E96" s="170">
        <f t="shared" si="12"/>
        <v>0.6263995928457176</v>
      </c>
      <c r="F96" s="170">
        <f t="shared" si="13"/>
        <v>0.8810283790842087</v>
      </c>
      <c r="G96" s="77">
        <v>30966</v>
      </c>
      <c r="H96" s="77">
        <v>20285</v>
      </c>
      <c r="I96" s="77">
        <v>20703</v>
      </c>
      <c r="J96" s="170">
        <f t="shared" si="14"/>
        <v>0.6550733062068075</v>
      </c>
      <c r="K96" s="170">
        <f t="shared" si="14"/>
        <v>1.0206063593788515</v>
      </c>
      <c r="L96" s="77">
        <v>58474</v>
      </c>
      <c r="M96" s="77">
        <v>37516</v>
      </c>
      <c r="N96" s="77">
        <v>35884</v>
      </c>
      <c r="O96" s="171">
        <f t="shared" si="15"/>
        <v>0.6415842938742005</v>
      </c>
      <c r="P96" s="170">
        <f t="shared" si="15"/>
        <v>0.956498560614138</v>
      </c>
      <c r="Q96" s="77" t="s">
        <v>305</v>
      </c>
    </row>
    <row r="97" spans="1:17" ht="15">
      <c r="A97" s="164" t="s">
        <v>55</v>
      </c>
      <c r="B97" s="77">
        <v>8633</v>
      </c>
      <c r="C97" s="77">
        <v>5265</v>
      </c>
      <c r="D97" s="77">
        <v>710</v>
      </c>
      <c r="E97" s="185">
        <f t="shared" si="12"/>
        <v>0.6098691069153249</v>
      </c>
      <c r="F97" s="185">
        <f t="shared" si="13"/>
        <v>0.13485280151946819</v>
      </c>
      <c r="G97" s="77">
        <v>10007</v>
      </c>
      <c r="H97" s="77">
        <v>6105</v>
      </c>
      <c r="I97" s="77">
        <v>1327</v>
      </c>
      <c r="J97" s="185">
        <f t="shared" si="14"/>
        <v>0.6100729489357449</v>
      </c>
      <c r="K97" s="185">
        <f t="shared" si="14"/>
        <v>0.21736281736281737</v>
      </c>
      <c r="L97" s="77">
        <v>18640</v>
      </c>
      <c r="M97" s="77">
        <v>11370</v>
      </c>
      <c r="N97" s="77">
        <v>2037</v>
      </c>
      <c r="O97" s="171">
        <f t="shared" si="15"/>
        <v>0.6099785407725322</v>
      </c>
      <c r="P97" s="185">
        <f t="shared" si="15"/>
        <v>0.179155672823219</v>
      </c>
      <c r="Q97" s="77" t="s">
        <v>304</v>
      </c>
    </row>
    <row r="98" spans="1:17" ht="15">
      <c r="A98" s="164" t="s">
        <v>102</v>
      </c>
      <c r="B98" s="77">
        <v>3539</v>
      </c>
      <c r="C98" s="77">
        <v>1224</v>
      </c>
      <c r="D98" s="77">
        <v>964</v>
      </c>
      <c r="E98" s="185">
        <f t="shared" si="12"/>
        <v>0.34586041254591693</v>
      </c>
      <c r="F98" s="185">
        <f t="shared" si="13"/>
        <v>0.7875816993464052</v>
      </c>
      <c r="G98" s="77">
        <v>3698</v>
      </c>
      <c r="H98" s="77">
        <v>1411</v>
      </c>
      <c r="I98" s="77">
        <v>1121</v>
      </c>
      <c r="J98" s="185">
        <f t="shared" si="14"/>
        <v>0.38155759870200107</v>
      </c>
      <c r="K98" s="185">
        <f t="shared" si="14"/>
        <v>0.7944720056697377</v>
      </c>
      <c r="L98" s="77">
        <v>7237</v>
      </c>
      <c r="M98" s="77">
        <v>2635</v>
      </c>
      <c r="N98" s="77">
        <v>2085</v>
      </c>
      <c r="O98" s="171">
        <f t="shared" si="15"/>
        <v>0.36410114688406797</v>
      </c>
      <c r="P98" s="185">
        <f t="shared" si="15"/>
        <v>0.7912713472485768</v>
      </c>
      <c r="Q98" s="77" t="s">
        <v>294</v>
      </c>
    </row>
    <row r="99" spans="1:11" ht="15">
      <c r="A99" s="195"/>
      <c r="E99" s="70"/>
      <c r="F99" s="70"/>
      <c r="J99" s="70"/>
      <c r="K99" s="70"/>
    </row>
    <row r="100" spans="5:11" ht="15">
      <c r="E100" s="70"/>
      <c r="F100" s="70"/>
      <c r="J100" s="70"/>
      <c r="K100" s="70"/>
    </row>
    <row r="101" spans="5:11" ht="15">
      <c r="E101" s="70"/>
      <c r="F101" s="70"/>
      <c r="J101" s="70"/>
      <c r="K101" s="70"/>
    </row>
    <row r="102" spans="10:11" ht="15">
      <c r="J102" s="70"/>
      <c r="K102" s="70"/>
    </row>
    <row r="103" spans="1:11" ht="15">
      <c r="A103" s="155"/>
      <c r="B103" s="109"/>
      <c r="C103" s="109"/>
      <c r="D103" s="109"/>
      <c r="E103" s="109"/>
      <c r="F103" s="109"/>
      <c r="J103" s="70"/>
      <c r="K103" s="70"/>
    </row>
    <row r="104" spans="1:6" ht="59.25" customHeight="1">
      <c r="A104" s="155"/>
      <c r="B104" s="241"/>
      <c r="C104" s="241"/>
      <c r="D104" s="241"/>
      <c r="E104" s="241"/>
      <c r="F104" s="241"/>
    </row>
    <row r="105" spans="1:6" ht="15">
      <c r="A105" s="155"/>
      <c r="B105" s="242"/>
      <c r="C105" s="242"/>
      <c r="D105" s="141"/>
      <c r="E105" s="141"/>
      <c r="F105" s="141"/>
    </row>
    <row r="106" spans="1:6" ht="15" customHeight="1">
      <c r="A106" s="155"/>
      <c r="B106" s="240"/>
      <c r="C106" s="240"/>
      <c r="D106" s="142"/>
      <c r="E106" s="143"/>
      <c r="F106" s="154"/>
    </row>
    <row r="107" spans="1:6" ht="15" customHeight="1">
      <c r="A107" s="155"/>
      <c r="B107" s="240"/>
      <c r="C107" s="240"/>
      <c r="D107" s="142"/>
      <c r="E107" s="143"/>
      <c r="F107" s="142"/>
    </row>
    <row r="108" spans="1:6" ht="15" customHeight="1">
      <c r="A108" s="155"/>
      <c r="B108" s="240"/>
      <c r="C108" s="240"/>
      <c r="D108" s="142"/>
      <c r="E108" s="143"/>
      <c r="F108" s="142"/>
    </row>
    <row r="109" spans="1:6" ht="79.5" customHeight="1">
      <c r="A109" s="155"/>
      <c r="B109" s="240"/>
      <c r="C109" s="240"/>
      <c r="D109" s="142"/>
      <c r="E109" s="143"/>
      <c r="F109" s="156"/>
    </row>
    <row r="110" spans="1:6" ht="15" customHeight="1">
      <c r="A110" s="155"/>
      <c r="B110" s="240"/>
      <c r="C110" s="240"/>
      <c r="D110" s="142"/>
      <c r="E110" s="143"/>
      <c r="F110" s="142"/>
    </row>
    <row r="111" spans="1:6" ht="15" customHeight="1">
      <c r="A111" s="155"/>
      <c r="B111" s="240"/>
      <c r="C111" s="240"/>
      <c r="D111" s="142"/>
      <c r="E111" s="143"/>
      <c r="F111" s="154"/>
    </row>
    <row r="112" spans="1:6" ht="15" customHeight="1">
      <c r="A112" s="155"/>
      <c r="B112" s="240"/>
      <c r="C112" s="240"/>
      <c r="D112" s="142"/>
      <c r="E112" s="143"/>
      <c r="F112" s="142"/>
    </row>
    <row r="113" spans="1:6" ht="15" customHeight="1">
      <c r="A113" s="155"/>
      <c r="B113" s="240"/>
      <c r="C113" s="240"/>
      <c r="D113" s="142"/>
      <c r="E113" s="143"/>
      <c r="F113" s="154"/>
    </row>
    <row r="114" spans="1:6" ht="18.75">
      <c r="A114" s="155"/>
      <c r="B114" s="240"/>
      <c r="C114" s="240"/>
      <c r="D114" s="142"/>
      <c r="E114" s="143"/>
      <c r="F114" s="142"/>
    </row>
  </sheetData>
  <sheetProtection/>
  <mergeCells count="17">
    <mergeCell ref="A4:A5"/>
    <mergeCell ref="B4:F4"/>
    <mergeCell ref="G4:K4"/>
    <mergeCell ref="L4:P4"/>
    <mergeCell ref="D3:H3"/>
    <mergeCell ref="B114:C114"/>
    <mergeCell ref="B109:C109"/>
    <mergeCell ref="B110:C110"/>
    <mergeCell ref="B111:C111"/>
    <mergeCell ref="B112:C112"/>
    <mergeCell ref="D1:I1"/>
    <mergeCell ref="B113:C113"/>
    <mergeCell ref="B104:F104"/>
    <mergeCell ref="B105:C105"/>
    <mergeCell ref="B106:C106"/>
    <mergeCell ref="B107:C107"/>
    <mergeCell ref="B108:C1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4"/>
  <sheetViews>
    <sheetView zoomScale="70" zoomScaleNormal="70" zoomScalePageLayoutView="0" workbookViewId="0" topLeftCell="L1">
      <selection activeCell="Q9" sqref="Q9:Q98"/>
    </sheetView>
  </sheetViews>
  <sheetFormatPr defaultColWidth="9.140625" defaultRowHeight="15"/>
  <cols>
    <col min="1" max="1" width="39.8515625" style="115" customWidth="1"/>
    <col min="2" max="2" width="16.7109375" style="56" customWidth="1"/>
    <col min="3" max="3" width="17.140625" style="56" customWidth="1"/>
    <col min="4" max="4" width="14.421875" style="56" customWidth="1"/>
    <col min="5" max="5" width="23.7109375" style="56" customWidth="1"/>
    <col min="6" max="6" width="30.00390625" style="56" customWidth="1"/>
    <col min="7" max="7" width="17.8515625" style="56" customWidth="1"/>
    <col min="8" max="9" width="16.57421875" style="56" customWidth="1"/>
    <col min="10" max="10" width="15.00390625" style="56" customWidth="1"/>
    <col min="11" max="11" width="16.140625" style="56" customWidth="1"/>
    <col min="12" max="12" width="17.00390625" style="56" customWidth="1"/>
    <col min="13" max="13" width="17.57421875" style="56" customWidth="1"/>
    <col min="14" max="14" width="15.28125" style="56" customWidth="1"/>
    <col min="15" max="15" width="16.7109375" style="56" customWidth="1"/>
    <col min="16" max="16" width="17.8515625" style="56" customWidth="1"/>
    <col min="17" max="17" width="14.140625" style="56" customWidth="1"/>
    <col min="18" max="18" width="10.7109375" style="219" bestFit="1" customWidth="1"/>
    <col min="19" max="16384" width="9.140625" style="70" customWidth="1"/>
  </cols>
  <sheetData>
    <row r="1" spans="4:9" ht="44.25" customHeight="1">
      <c r="D1" s="239" t="s">
        <v>0</v>
      </c>
      <c r="E1" s="239"/>
      <c r="F1" s="239"/>
      <c r="G1" s="239"/>
      <c r="H1" s="239"/>
      <c r="I1" s="239"/>
    </row>
    <row r="3" spans="1:5" ht="15">
      <c r="A3" s="138" t="s">
        <v>1</v>
      </c>
      <c r="B3" s="109"/>
      <c r="D3" s="111" t="s">
        <v>104</v>
      </c>
      <c r="E3" s="111"/>
    </row>
    <row r="4" spans="1:17" ht="15" customHeight="1">
      <c r="A4" s="243" t="s">
        <v>2</v>
      </c>
      <c r="B4" s="250" t="s">
        <v>3</v>
      </c>
      <c r="C4" s="250"/>
      <c r="D4" s="250"/>
      <c r="E4" s="250"/>
      <c r="F4" s="250"/>
      <c r="G4" s="251" t="s">
        <v>4</v>
      </c>
      <c r="H4" s="251"/>
      <c r="I4" s="251"/>
      <c r="J4" s="251"/>
      <c r="K4" s="251"/>
      <c r="L4" s="252" t="s">
        <v>10</v>
      </c>
      <c r="M4" s="252"/>
      <c r="N4" s="252"/>
      <c r="O4" s="252"/>
      <c r="P4" s="252"/>
      <c r="Q4" s="137"/>
    </row>
    <row r="5" spans="1:17" ht="102">
      <c r="A5" s="249"/>
      <c r="B5" s="122" t="s">
        <v>5</v>
      </c>
      <c r="C5" s="122" t="s">
        <v>7</v>
      </c>
      <c r="D5" s="122" t="s">
        <v>6</v>
      </c>
      <c r="E5" s="122" t="s">
        <v>8</v>
      </c>
      <c r="F5" s="122" t="s">
        <v>9</v>
      </c>
      <c r="G5" s="123" t="s">
        <v>5</v>
      </c>
      <c r="H5" s="123" t="s">
        <v>7</v>
      </c>
      <c r="I5" s="123" t="s">
        <v>6</v>
      </c>
      <c r="J5" s="123" t="s">
        <v>8</v>
      </c>
      <c r="K5" s="123" t="s">
        <v>9</v>
      </c>
      <c r="L5" s="124" t="s">
        <v>5</v>
      </c>
      <c r="M5" s="124" t="s">
        <v>7</v>
      </c>
      <c r="N5" s="124" t="s">
        <v>6</v>
      </c>
      <c r="O5" s="124" t="s">
        <v>8</v>
      </c>
      <c r="P5" s="124" t="s">
        <v>9</v>
      </c>
      <c r="Q5" s="124" t="s">
        <v>269</v>
      </c>
    </row>
    <row r="6" spans="1:17" ht="18" customHeight="1">
      <c r="A6" s="134"/>
      <c r="B6" s="125" t="s">
        <v>135</v>
      </c>
      <c r="C6" s="125" t="s">
        <v>136</v>
      </c>
      <c r="D6" s="125" t="s">
        <v>137</v>
      </c>
      <c r="E6" s="122"/>
      <c r="F6" s="122"/>
      <c r="G6" s="126" t="s">
        <v>138</v>
      </c>
      <c r="H6" s="126" t="s">
        <v>139</v>
      </c>
      <c r="I6" s="123" t="s">
        <v>140</v>
      </c>
      <c r="J6" s="123"/>
      <c r="K6" s="123"/>
      <c r="L6" s="124" t="s">
        <v>141</v>
      </c>
      <c r="M6" s="124" t="s">
        <v>142</v>
      </c>
      <c r="N6" s="124" t="s">
        <v>143</v>
      </c>
      <c r="O6" s="124"/>
      <c r="P6" s="124"/>
      <c r="Q6" s="124"/>
    </row>
    <row r="7" spans="1:256" s="112" customFormat="1" ht="15">
      <c r="A7" s="135" t="s">
        <v>56</v>
      </c>
      <c r="B7" s="177">
        <f>(B8+B27+B39+B46+B54+B69+B76+B89)</f>
        <v>3251439</v>
      </c>
      <c r="C7" s="177">
        <f>(C8+C27+C39+C46+C54+C69+C76+C89)</f>
        <v>1919517</v>
      </c>
      <c r="D7" s="177">
        <f>(D8+D27+D39+D46+D54+D69+D76+D89)</f>
        <v>1776780</v>
      </c>
      <c r="E7" s="128">
        <f>C7/B7</f>
        <v>0.5903592224857979</v>
      </c>
      <c r="F7" s="128">
        <f>D7/C7</f>
        <v>0.9256391060876251</v>
      </c>
      <c r="G7" s="177">
        <f>(G8+G27+G39+G46+G54+G69+G76+G89)</f>
        <v>5693768</v>
      </c>
      <c r="H7" s="177">
        <f>(H8+H27+H39+H46+H54+H69+H76+H89)</f>
        <v>3263107</v>
      </c>
      <c r="I7" s="177">
        <f>(I8+I27+I39+I46+I54+I69+I76+I89)</f>
        <v>3237454</v>
      </c>
      <c r="J7" s="128">
        <f>H7/G7</f>
        <v>0.5731015032575967</v>
      </c>
      <c r="K7" s="128">
        <f>I7/H7</f>
        <v>0.9921384741597502</v>
      </c>
      <c r="L7" s="177">
        <f aca="true" t="shared" si="0" ref="L7:N8">B7+G7</f>
        <v>8945207</v>
      </c>
      <c r="M7" s="177">
        <f t="shared" si="0"/>
        <v>5182624</v>
      </c>
      <c r="N7" s="177">
        <f t="shared" si="0"/>
        <v>5014234</v>
      </c>
      <c r="O7" s="128">
        <f>M7/L7</f>
        <v>0.5793744068751008</v>
      </c>
      <c r="P7" s="128">
        <f>N7/M7</f>
        <v>0.9675087368869515</v>
      </c>
      <c r="Q7" s="127"/>
      <c r="R7" s="219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s="113" customFormat="1" ht="15">
      <c r="A8" s="136" t="s">
        <v>57</v>
      </c>
      <c r="B8" s="167">
        <f>SUM(B9:B26)</f>
        <v>861308</v>
      </c>
      <c r="C8" s="167">
        <f>SUM(C9:C26)</f>
        <v>609373</v>
      </c>
      <c r="D8" s="167">
        <f>SUM(D9:D26)</f>
        <v>550258</v>
      </c>
      <c r="E8" s="168">
        <f>C8/B8</f>
        <v>0.7074972019300877</v>
      </c>
      <c r="F8" s="168">
        <f>D8/C8</f>
        <v>0.902990450840454</v>
      </c>
      <c r="G8" s="167">
        <f>SUM(G9:G26)</f>
        <v>1532456</v>
      </c>
      <c r="H8" s="167">
        <f>SUM(H9:H26)</f>
        <v>1061297</v>
      </c>
      <c r="I8" s="167">
        <f>SUM(I9:I26)</f>
        <v>984984</v>
      </c>
      <c r="J8" s="168">
        <f>H8/G8</f>
        <v>0.6925464744175363</v>
      </c>
      <c r="K8" s="168">
        <f>I8/H8</f>
        <v>0.9280945861526039</v>
      </c>
      <c r="L8" s="167">
        <f t="shared" si="0"/>
        <v>2393764</v>
      </c>
      <c r="M8" s="167">
        <f t="shared" si="0"/>
        <v>1670670</v>
      </c>
      <c r="N8" s="167">
        <f t="shared" si="0"/>
        <v>1535242</v>
      </c>
      <c r="O8" s="169">
        <f>M8/L8</f>
        <v>0.6979259442451302</v>
      </c>
      <c r="P8" s="168">
        <f>N8/M8</f>
        <v>0.9189379111374478</v>
      </c>
      <c r="Q8" s="167"/>
      <c r="R8" s="219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17" ht="15">
      <c r="A9" s="164" t="s">
        <v>11</v>
      </c>
      <c r="B9" s="77">
        <v>39631</v>
      </c>
      <c r="C9" s="77">
        <v>23947</v>
      </c>
      <c r="D9" s="77">
        <v>25432</v>
      </c>
      <c r="E9" s="170">
        <f aca="true" t="shared" si="1" ref="E9:E72">C9/B9</f>
        <v>0.6042491988594787</v>
      </c>
      <c r="F9" s="170">
        <f aca="true" t="shared" si="2" ref="F9:F72">D9/C9</f>
        <v>1.0620119430408819</v>
      </c>
      <c r="G9" s="77">
        <v>58622</v>
      </c>
      <c r="H9" s="77">
        <v>47366</v>
      </c>
      <c r="I9" s="77">
        <v>49973</v>
      </c>
      <c r="J9" s="170">
        <f aca="true" t="shared" si="3" ref="J9:J72">H9/G9</f>
        <v>0.8079901743372795</v>
      </c>
      <c r="K9" s="170">
        <f aca="true" t="shared" si="4" ref="K9:K72">I9/H9</f>
        <v>1.055039479795634</v>
      </c>
      <c r="L9" s="77">
        <v>98253</v>
      </c>
      <c r="M9" s="77">
        <v>71313</v>
      </c>
      <c r="N9" s="77">
        <v>75405</v>
      </c>
      <c r="O9" s="171">
        <f aca="true" t="shared" si="5" ref="O9:O72">M9/L9</f>
        <v>0.7258098989343836</v>
      </c>
      <c r="P9" s="170">
        <f aca="true" t="shared" si="6" ref="P9:P72">N9/M9</f>
        <v>1.057380842202684</v>
      </c>
      <c r="Q9" s="77" t="s">
        <v>294</v>
      </c>
    </row>
    <row r="10" spans="1:17" ht="15">
      <c r="A10" s="164" t="s">
        <v>12</v>
      </c>
      <c r="B10" s="77">
        <v>33497</v>
      </c>
      <c r="C10" s="77">
        <v>18669</v>
      </c>
      <c r="D10" s="77">
        <v>15665</v>
      </c>
      <c r="E10" s="170">
        <f t="shared" si="1"/>
        <v>0.5573334925515718</v>
      </c>
      <c r="F10" s="170">
        <f t="shared" si="2"/>
        <v>0.8390915421286624</v>
      </c>
      <c r="G10" s="77">
        <v>59327</v>
      </c>
      <c r="H10" s="77">
        <v>35142</v>
      </c>
      <c r="I10" s="77">
        <v>35789</v>
      </c>
      <c r="J10" s="170">
        <f t="shared" si="3"/>
        <v>0.5923441266202573</v>
      </c>
      <c r="K10" s="170">
        <f t="shared" si="4"/>
        <v>1.0184110181549144</v>
      </c>
      <c r="L10" s="77">
        <v>92824</v>
      </c>
      <c r="M10" s="77">
        <v>53811</v>
      </c>
      <c r="N10" s="77">
        <v>51454</v>
      </c>
      <c r="O10" s="171">
        <f t="shared" si="5"/>
        <v>0.579709988796001</v>
      </c>
      <c r="P10" s="170">
        <f t="shared" si="6"/>
        <v>0.9561985467655312</v>
      </c>
      <c r="Q10" s="77" t="s">
        <v>294</v>
      </c>
    </row>
    <row r="11" spans="1:17" ht="15">
      <c r="A11" s="164" t="s">
        <v>65</v>
      </c>
      <c r="B11" s="77">
        <v>28896</v>
      </c>
      <c r="C11" s="77">
        <v>16062</v>
      </c>
      <c r="D11" s="77">
        <v>14122</v>
      </c>
      <c r="E11" s="185">
        <f t="shared" si="1"/>
        <v>0.5558554817275747</v>
      </c>
      <c r="F11" s="185">
        <f t="shared" si="2"/>
        <v>0.8792180301332337</v>
      </c>
      <c r="G11" s="77">
        <v>64277</v>
      </c>
      <c r="H11" s="77">
        <v>35264</v>
      </c>
      <c r="I11" s="77">
        <v>32556</v>
      </c>
      <c r="J11" s="185">
        <f t="shared" si="3"/>
        <v>0.5486254803428909</v>
      </c>
      <c r="K11" s="185">
        <f t="shared" si="4"/>
        <v>0.9232078039927405</v>
      </c>
      <c r="L11" s="77">
        <v>93173</v>
      </c>
      <c r="M11" s="77">
        <v>51326</v>
      </c>
      <c r="N11" s="77">
        <v>46678</v>
      </c>
      <c r="O11" s="171">
        <f t="shared" si="5"/>
        <v>0.5508677406544814</v>
      </c>
      <c r="P11" s="185">
        <f t="shared" si="6"/>
        <v>0.9094416085414799</v>
      </c>
      <c r="Q11" s="77" t="s">
        <v>295</v>
      </c>
    </row>
    <row r="12" spans="1:17" ht="15">
      <c r="A12" s="164" t="s">
        <v>13</v>
      </c>
      <c r="B12" s="77">
        <v>72163</v>
      </c>
      <c r="C12" s="77">
        <v>45174</v>
      </c>
      <c r="D12" s="77">
        <v>44258</v>
      </c>
      <c r="E12" s="170">
        <f t="shared" si="1"/>
        <v>0.6259994734143536</v>
      </c>
      <c r="F12" s="170">
        <f t="shared" si="2"/>
        <v>0.9797228494266613</v>
      </c>
      <c r="G12" s="77">
        <v>104597</v>
      </c>
      <c r="H12" s="77">
        <v>63462</v>
      </c>
      <c r="I12" s="77">
        <v>63472</v>
      </c>
      <c r="J12" s="170">
        <f t="shared" si="3"/>
        <v>0.6067286824669924</v>
      </c>
      <c r="K12" s="170">
        <f t="shared" si="4"/>
        <v>1.0001575746115785</v>
      </c>
      <c r="L12" s="77">
        <v>176760</v>
      </c>
      <c r="M12" s="77">
        <v>108636</v>
      </c>
      <c r="N12" s="77">
        <v>107730</v>
      </c>
      <c r="O12" s="171">
        <f t="shared" si="5"/>
        <v>0.6145960624575696</v>
      </c>
      <c r="P12" s="170">
        <f t="shared" si="6"/>
        <v>0.991660223130454</v>
      </c>
      <c r="Q12" s="77" t="s">
        <v>294</v>
      </c>
    </row>
    <row r="13" spans="1:17" ht="15">
      <c r="A13" s="164" t="s">
        <v>66</v>
      </c>
      <c r="B13" s="77">
        <v>23758</v>
      </c>
      <c r="C13" s="77">
        <v>16575</v>
      </c>
      <c r="D13" s="77">
        <v>16575</v>
      </c>
      <c r="E13" s="170">
        <f t="shared" si="1"/>
        <v>0.6976597356679856</v>
      </c>
      <c r="F13" s="170">
        <f t="shared" si="2"/>
        <v>1</v>
      </c>
      <c r="G13" s="77">
        <v>43242</v>
      </c>
      <c r="H13" s="77">
        <v>30114</v>
      </c>
      <c r="I13" s="77">
        <v>30283</v>
      </c>
      <c r="J13" s="170">
        <f t="shared" si="3"/>
        <v>0.6964062716803108</v>
      </c>
      <c r="K13" s="170">
        <f t="shared" si="4"/>
        <v>1.005612007704058</v>
      </c>
      <c r="L13" s="77">
        <v>67000</v>
      </c>
      <c r="M13" s="77">
        <v>46689</v>
      </c>
      <c r="N13" s="77">
        <v>46858</v>
      </c>
      <c r="O13" s="171">
        <f t="shared" si="5"/>
        <v>0.6968507462686567</v>
      </c>
      <c r="P13" s="170">
        <f t="shared" si="6"/>
        <v>1.003619696288205</v>
      </c>
      <c r="Q13" s="77" t="s">
        <v>294</v>
      </c>
    </row>
    <row r="14" spans="1:17" ht="15">
      <c r="A14" s="164" t="s">
        <v>14</v>
      </c>
      <c r="B14" s="77">
        <v>13457</v>
      </c>
      <c r="C14" s="77">
        <v>13457</v>
      </c>
      <c r="D14" s="77">
        <v>12055</v>
      </c>
      <c r="E14" s="170">
        <f t="shared" si="1"/>
        <v>1</v>
      </c>
      <c r="F14" s="170">
        <f t="shared" si="2"/>
        <v>0.895816303782418</v>
      </c>
      <c r="G14" s="77">
        <v>21213</v>
      </c>
      <c r="H14" s="77">
        <v>21213</v>
      </c>
      <c r="I14" s="77">
        <v>17648</v>
      </c>
      <c r="J14" s="170">
        <f t="shared" si="3"/>
        <v>1</v>
      </c>
      <c r="K14" s="170">
        <f t="shared" si="4"/>
        <v>0.8319426766605383</v>
      </c>
      <c r="L14" s="77">
        <v>34670</v>
      </c>
      <c r="M14" s="77">
        <v>34670</v>
      </c>
      <c r="N14" s="77">
        <v>29703</v>
      </c>
      <c r="O14" s="171">
        <f t="shared" si="5"/>
        <v>1</v>
      </c>
      <c r="P14" s="170">
        <f t="shared" si="6"/>
        <v>0.8567349293337179</v>
      </c>
      <c r="Q14" s="77" t="s">
        <v>296</v>
      </c>
    </row>
    <row r="15" spans="1:17" ht="15">
      <c r="A15" s="164" t="s">
        <v>67</v>
      </c>
      <c r="B15" s="77">
        <v>12952</v>
      </c>
      <c r="C15" s="77">
        <v>6535</v>
      </c>
      <c r="D15" s="77">
        <v>7037</v>
      </c>
      <c r="E15" s="170">
        <f t="shared" si="1"/>
        <v>0.5045552810376775</v>
      </c>
      <c r="F15" s="170">
        <f t="shared" si="2"/>
        <v>1.0768171384850804</v>
      </c>
      <c r="G15" s="77">
        <v>27755</v>
      </c>
      <c r="H15" s="77">
        <v>12496</v>
      </c>
      <c r="I15" s="77">
        <v>14991</v>
      </c>
      <c r="J15" s="170">
        <f t="shared" si="3"/>
        <v>0.45022518465141415</v>
      </c>
      <c r="K15" s="170">
        <f t="shared" si="4"/>
        <v>1.1996638924455827</v>
      </c>
      <c r="L15" s="77">
        <v>40707</v>
      </c>
      <c r="M15" s="77">
        <v>19031</v>
      </c>
      <c r="N15" s="77">
        <v>22028</v>
      </c>
      <c r="O15" s="171">
        <f t="shared" si="5"/>
        <v>0.46751173016925834</v>
      </c>
      <c r="P15" s="170">
        <f t="shared" si="6"/>
        <v>1.157479901213809</v>
      </c>
      <c r="Q15" s="77" t="s">
        <v>296</v>
      </c>
    </row>
    <row r="16" spans="1:17" ht="15">
      <c r="A16" s="164" t="s">
        <v>15</v>
      </c>
      <c r="B16" s="77">
        <v>23503</v>
      </c>
      <c r="C16" s="77">
        <v>18574</v>
      </c>
      <c r="D16" s="77">
        <v>16090</v>
      </c>
      <c r="E16" s="170">
        <f t="shared" si="1"/>
        <v>0.7902820916478748</v>
      </c>
      <c r="F16" s="170">
        <f t="shared" si="2"/>
        <v>0.8662646710455475</v>
      </c>
      <c r="G16" s="77">
        <v>48305</v>
      </c>
      <c r="H16" s="77">
        <v>31708</v>
      </c>
      <c r="I16" s="77">
        <v>29494</v>
      </c>
      <c r="J16" s="170">
        <f t="shared" si="3"/>
        <v>0.6564123796708415</v>
      </c>
      <c r="K16" s="170">
        <f t="shared" si="4"/>
        <v>0.9301753500693831</v>
      </c>
      <c r="L16" s="77">
        <v>71808</v>
      </c>
      <c r="M16" s="77">
        <v>50282</v>
      </c>
      <c r="N16" s="77">
        <v>45584</v>
      </c>
      <c r="O16" s="171">
        <f t="shared" si="5"/>
        <v>0.7002283868092691</v>
      </c>
      <c r="P16" s="170">
        <f t="shared" si="6"/>
        <v>0.906566962332445</v>
      </c>
      <c r="Q16" s="77" t="s">
        <v>297</v>
      </c>
    </row>
    <row r="17" spans="1:17" ht="15">
      <c r="A17" s="164" t="s">
        <v>16</v>
      </c>
      <c r="B17" s="77">
        <v>24201</v>
      </c>
      <c r="C17" s="77">
        <v>14685</v>
      </c>
      <c r="D17" s="77">
        <v>14106</v>
      </c>
      <c r="E17" s="170">
        <f t="shared" si="1"/>
        <v>0.6067931077228214</v>
      </c>
      <c r="F17" s="170">
        <f t="shared" si="2"/>
        <v>0.9605720122574055</v>
      </c>
      <c r="G17" s="77">
        <v>48870</v>
      </c>
      <c r="H17" s="77">
        <v>28320</v>
      </c>
      <c r="I17" s="77">
        <v>27874</v>
      </c>
      <c r="J17" s="170">
        <f t="shared" si="3"/>
        <v>0.5794966236955187</v>
      </c>
      <c r="K17" s="170">
        <f t="shared" si="4"/>
        <v>0.9842514124293785</v>
      </c>
      <c r="L17" s="77">
        <v>73071</v>
      </c>
      <c r="M17" s="77">
        <v>43005</v>
      </c>
      <c r="N17" s="77">
        <v>41980</v>
      </c>
      <c r="O17" s="171">
        <f t="shared" si="5"/>
        <v>0.5885371761711212</v>
      </c>
      <c r="P17" s="170">
        <f t="shared" si="6"/>
        <v>0.9761655621439368</v>
      </c>
      <c r="Q17" s="77" t="s">
        <v>297</v>
      </c>
    </row>
    <row r="18" spans="1:17" ht="15" customHeight="1">
      <c r="A18" s="164" t="s">
        <v>17</v>
      </c>
      <c r="B18" s="77">
        <v>149238</v>
      </c>
      <c r="C18" s="77">
        <v>114416</v>
      </c>
      <c r="D18" s="77">
        <v>80782</v>
      </c>
      <c r="E18" s="170">
        <f t="shared" si="1"/>
        <v>0.7666680068079176</v>
      </c>
      <c r="F18" s="170">
        <f t="shared" si="2"/>
        <v>0.7060376171164872</v>
      </c>
      <c r="G18" s="77">
        <v>250932</v>
      </c>
      <c r="H18" s="77">
        <v>192380</v>
      </c>
      <c r="I18" s="77">
        <v>158564</v>
      </c>
      <c r="J18" s="170">
        <f t="shared" si="3"/>
        <v>0.7666618844946042</v>
      </c>
      <c r="K18" s="170">
        <f t="shared" si="4"/>
        <v>0.8242228921925356</v>
      </c>
      <c r="L18" s="77">
        <v>400170</v>
      </c>
      <c r="M18" s="77">
        <v>306796</v>
      </c>
      <c r="N18" s="77">
        <v>239346</v>
      </c>
      <c r="O18" s="171">
        <f t="shared" si="5"/>
        <v>0.7666641677287153</v>
      </c>
      <c r="P18" s="170">
        <f t="shared" si="6"/>
        <v>0.7801470684102791</v>
      </c>
      <c r="Q18" s="77" t="s">
        <v>297</v>
      </c>
    </row>
    <row r="19" spans="1:17" ht="15">
      <c r="A19" s="164" t="s">
        <v>18</v>
      </c>
      <c r="B19" s="77">
        <v>15312</v>
      </c>
      <c r="C19" s="77">
        <v>10027</v>
      </c>
      <c r="D19" s="77">
        <v>9078</v>
      </c>
      <c r="E19" s="170">
        <f t="shared" si="1"/>
        <v>0.6548458725182863</v>
      </c>
      <c r="F19" s="170">
        <f t="shared" si="2"/>
        <v>0.9053555400418869</v>
      </c>
      <c r="G19" s="77">
        <v>33030</v>
      </c>
      <c r="H19" s="77">
        <v>16562</v>
      </c>
      <c r="I19" s="77">
        <v>20127</v>
      </c>
      <c r="J19" s="170">
        <f t="shared" si="3"/>
        <v>0.501422948834393</v>
      </c>
      <c r="K19" s="170">
        <f t="shared" si="4"/>
        <v>1.2152517811858472</v>
      </c>
      <c r="L19" s="77">
        <v>48342</v>
      </c>
      <c r="M19" s="77">
        <v>26589</v>
      </c>
      <c r="N19" s="77">
        <v>29205</v>
      </c>
      <c r="O19" s="171">
        <f t="shared" si="5"/>
        <v>0.5500186173513715</v>
      </c>
      <c r="P19" s="170">
        <f t="shared" si="6"/>
        <v>1.0983865508292903</v>
      </c>
      <c r="Q19" s="77" t="s">
        <v>298</v>
      </c>
    </row>
    <row r="20" spans="1:17" ht="15">
      <c r="A20" s="164" t="s">
        <v>19</v>
      </c>
      <c r="B20" s="77">
        <v>24793</v>
      </c>
      <c r="C20" s="77">
        <v>17980</v>
      </c>
      <c r="D20" s="77">
        <v>16910</v>
      </c>
      <c r="E20" s="170">
        <f t="shared" si="1"/>
        <v>0.725204694873553</v>
      </c>
      <c r="F20" s="170">
        <f t="shared" si="2"/>
        <v>0.9404894327030033</v>
      </c>
      <c r="G20" s="77">
        <v>48012</v>
      </c>
      <c r="H20" s="77">
        <v>34274</v>
      </c>
      <c r="I20" s="77">
        <v>33376</v>
      </c>
      <c r="J20" s="170">
        <f t="shared" si="3"/>
        <v>0.71386320086645</v>
      </c>
      <c r="K20" s="170">
        <f t="shared" si="4"/>
        <v>0.9737993814553306</v>
      </c>
      <c r="L20" s="77">
        <v>72805</v>
      </c>
      <c r="M20" s="77">
        <v>52254</v>
      </c>
      <c r="N20" s="77">
        <v>50286</v>
      </c>
      <c r="O20" s="171">
        <f t="shared" si="5"/>
        <v>0.7177254309456768</v>
      </c>
      <c r="P20" s="170">
        <f t="shared" si="6"/>
        <v>0.9623378114594098</v>
      </c>
      <c r="Q20" s="77" t="s">
        <v>297</v>
      </c>
    </row>
    <row r="21" spans="1:17" ht="15">
      <c r="A21" s="164" t="s">
        <v>68</v>
      </c>
      <c r="B21" s="77">
        <v>20875</v>
      </c>
      <c r="C21" s="77">
        <v>11925</v>
      </c>
      <c r="D21" s="77">
        <v>9524</v>
      </c>
      <c r="E21" s="170">
        <f t="shared" si="1"/>
        <v>0.5712574850299401</v>
      </c>
      <c r="F21" s="170">
        <f t="shared" si="2"/>
        <v>0.7986582809224319</v>
      </c>
      <c r="G21" s="77">
        <v>39876</v>
      </c>
      <c r="H21" s="77">
        <v>17827</v>
      </c>
      <c r="I21" s="77">
        <v>18324</v>
      </c>
      <c r="J21" s="170">
        <f t="shared" si="3"/>
        <v>0.44706088875514094</v>
      </c>
      <c r="K21" s="170">
        <f t="shared" si="4"/>
        <v>1.0278790598530319</v>
      </c>
      <c r="L21" s="77">
        <v>60751</v>
      </c>
      <c r="M21" s="77">
        <v>29752</v>
      </c>
      <c r="N21" s="77">
        <v>27848</v>
      </c>
      <c r="O21" s="171">
        <f t="shared" si="5"/>
        <v>0.48973679445605833</v>
      </c>
      <c r="P21" s="170">
        <f t="shared" si="6"/>
        <v>0.9360043022317828</v>
      </c>
      <c r="Q21" s="77" t="s">
        <v>299</v>
      </c>
    </row>
    <row r="22" spans="1:17" ht="15">
      <c r="A22" s="165" t="s">
        <v>69</v>
      </c>
      <c r="B22" s="77">
        <v>32390</v>
      </c>
      <c r="C22" s="77">
        <v>22054</v>
      </c>
      <c r="D22" s="77">
        <v>19768</v>
      </c>
      <c r="E22" s="170">
        <f t="shared" si="1"/>
        <v>0.680889163322013</v>
      </c>
      <c r="F22" s="170">
        <f t="shared" si="2"/>
        <v>0.8963453341797406</v>
      </c>
      <c r="G22" s="77">
        <v>55304</v>
      </c>
      <c r="H22" s="77">
        <v>38233</v>
      </c>
      <c r="I22" s="77">
        <v>38433</v>
      </c>
      <c r="J22" s="170">
        <f t="shared" si="3"/>
        <v>0.6913243165051353</v>
      </c>
      <c r="K22" s="170">
        <f t="shared" si="4"/>
        <v>1.005231083095755</v>
      </c>
      <c r="L22" s="77">
        <v>87694</v>
      </c>
      <c r="M22" s="77">
        <v>60287</v>
      </c>
      <c r="N22" s="77">
        <v>58201</v>
      </c>
      <c r="O22" s="171">
        <f t="shared" si="5"/>
        <v>0.6874700663671403</v>
      </c>
      <c r="P22" s="170">
        <f t="shared" si="6"/>
        <v>0.9653988422047871</v>
      </c>
      <c r="Q22" s="77" t="s">
        <v>297</v>
      </c>
    </row>
    <row r="23" spans="1:17" ht="15">
      <c r="A23" s="164" t="s">
        <v>70</v>
      </c>
      <c r="B23" s="77">
        <v>28693</v>
      </c>
      <c r="C23" s="77">
        <v>15716</v>
      </c>
      <c r="D23" s="77">
        <v>12413</v>
      </c>
      <c r="E23" s="170">
        <f t="shared" si="1"/>
        <v>0.5477294113546858</v>
      </c>
      <c r="F23" s="170">
        <f t="shared" si="2"/>
        <v>0.7898320183252736</v>
      </c>
      <c r="G23" s="77">
        <v>62631</v>
      </c>
      <c r="H23" s="77">
        <v>33035</v>
      </c>
      <c r="I23" s="77">
        <v>24029</v>
      </c>
      <c r="J23" s="170">
        <f t="shared" si="3"/>
        <v>0.5274544554613531</v>
      </c>
      <c r="K23" s="170">
        <f t="shared" si="4"/>
        <v>0.7273800514605722</v>
      </c>
      <c r="L23" s="77">
        <v>91324</v>
      </c>
      <c r="M23" s="77">
        <v>48751</v>
      </c>
      <c r="N23" s="77">
        <v>36442</v>
      </c>
      <c r="O23" s="171">
        <f t="shared" si="5"/>
        <v>0.5338246244141737</v>
      </c>
      <c r="P23" s="170">
        <f t="shared" si="6"/>
        <v>0.7475128715308403</v>
      </c>
      <c r="Q23" s="77" t="s">
        <v>298</v>
      </c>
    </row>
    <row r="24" spans="1:17" ht="15">
      <c r="A24" s="164" t="s">
        <v>38</v>
      </c>
      <c r="B24" s="77">
        <v>36357</v>
      </c>
      <c r="C24" s="77">
        <v>21086</v>
      </c>
      <c r="D24" s="77">
        <v>27743</v>
      </c>
      <c r="E24" s="170">
        <f t="shared" si="1"/>
        <v>0.5799708446791539</v>
      </c>
      <c r="F24" s="170">
        <f t="shared" si="2"/>
        <v>1.3157071042397799</v>
      </c>
      <c r="G24" s="77">
        <v>79774</v>
      </c>
      <c r="H24" s="77">
        <v>48237</v>
      </c>
      <c r="I24" s="77">
        <v>49122</v>
      </c>
      <c r="J24" s="170">
        <f t="shared" si="3"/>
        <v>0.604670694712563</v>
      </c>
      <c r="K24" s="170">
        <f t="shared" si="4"/>
        <v>1.0183469121214006</v>
      </c>
      <c r="L24" s="77">
        <v>116131</v>
      </c>
      <c r="M24" s="77">
        <v>69323</v>
      </c>
      <c r="N24" s="77">
        <v>76865</v>
      </c>
      <c r="O24" s="171">
        <f t="shared" si="5"/>
        <v>0.5969379407737814</v>
      </c>
      <c r="P24" s="170">
        <f t="shared" si="6"/>
        <v>1.1087950608023311</v>
      </c>
      <c r="Q24" s="77" t="s">
        <v>300</v>
      </c>
    </row>
    <row r="25" spans="1:17" ht="15">
      <c r="A25" s="164" t="s">
        <v>20</v>
      </c>
      <c r="B25" s="77">
        <v>26063</v>
      </c>
      <c r="C25" s="77">
        <v>11332</v>
      </c>
      <c r="D25" s="77">
        <v>8292</v>
      </c>
      <c r="E25" s="170">
        <f t="shared" si="1"/>
        <v>0.4347926178874266</v>
      </c>
      <c r="F25" s="170">
        <f t="shared" si="2"/>
        <v>0.7317331450758913</v>
      </c>
      <c r="G25" s="77">
        <v>57431</v>
      </c>
      <c r="H25" s="77">
        <v>22583</v>
      </c>
      <c r="I25" s="77">
        <v>20828</v>
      </c>
      <c r="J25" s="170">
        <f t="shared" si="3"/>
        <v>0.3932196897146141</v>
      </c>
      <c r="K25" s="170">
        <f t="shared" si="4"/>
        <v>0.9222866758180932</v>
      </c>
      <c r="L25" s="77">
        <v>83494</v>
      </c>
      <c r="M25" s="77">
        <v>33915</v>
      </c>
      <c r="N25" s="77">
        <v>29120</v>
      </c>
      <c r="O25" s="171">
        <f t="shared" si="5"/>
        <v>0.40619685246844084</v>
      </c>
      <c r="P25" s="170">
        <f t="shared" si="6"/>
        <v>0.8586171310629515</v>
      </c>
      <c r="Q25" s="77" t="s">
        <v>294</v>
      </c>
    </row>
    <row r="26" spans="1:17" ht="15">
      <c r="A26" s="164" t="s">
        <v>71</v>
      </c>
      <c r="B26" s="77">
        <v>255529</v>
      </c>
      <c r="C26" s="77">
        <v>211159</v>
      </c>
      <c r="D26" s="77">
        <v>200408</v>
      </c>
      <c r="E26" s="185">
        <f t="shared" si="1"/>
        <v>0.8263602174312896</v>
      </c>
      <c r="F26" s="185">
        <f t="shared" si="2"/>
        <v>0.9490857600197008</v>
      </c>
      <c r="G26" s="77">
        <v>429258</v>
      </c>
      <c r="H26" s="77">
        <v>353081</v>
      </c>
      <c r="I26" s="77">
        <v>320101</v>
      </c>
      <c r="J26" s="185">
        <f t="shared" si="3"/>
        <v>0.8225379608533796</v>
      </c>
      <c r="K26" s="185">
        <f t="shared" si="4"/>
        <v>0.9065936711406165</v>
      </c>
      <c r="L26" s="77">
        <v>684787</v>
      </c>
      <c r="M26" s="77">
        <v>564240</v>
      </c>
      <c r="N26" s="77">
        <v>520509</v>
      </c>
      <c r="O26" s="171">
        <f t="shared" si="5"/>
        <v>0.82396423997535</v>
      </c>
      <c r="P26" s="185">
        <f t="shared" si="6"/>
        <v>0.922495746490855</v>
      </c>
      <c r="Q26" s="77" t="s">
        <v>301</v>
      </c>
    </row>
    <row r="27" spans="1:256" s="113" customFormat="1" ht="15" customHeight="1">
      <c r="A27" s="166" t="s">
        <v>58</v>
      </c>
      <c r="B27" s="190">
        <f>SUM(B28:B38)</f>
        <v>394760</v>
      </c>
      <c r="C27" s="190">
        <f aca="true" t="shared" si="7" ref="C27:N27">SUM(C28:C38)</f>
        <v>154646</v>
      </c>
      <c r="D27" s="190">
        <f t="shared" si="7"/>
        <v>151239</v>
      </c>
      <c r="E27" s="168">
        <f t="shared" si="1"/>
        <v>0.39174688418279463</v>
      </c>
      <c r="F27" s="168">
        <f t="shared" si="2"/>
        <v>0.9779690389664136</v>
      </c>
      <c r="G27" s="190">
        <f t="shared" si="7"/>
        <v>739683</v>
      </c>
      <c r="H27" s="190">
        <f t="shared" si="7"/>
        <v>274281</v>
      </c>
      <c r="I27" s="190">
        <f t="shared" si="7"/>
        <v>303882</v>
      </c>
      <c r="J27" s="168">
        <f t="shared" si="3"/>
        <v>0.37080884649234874</v>
      </c>
      <c r="K27" s="168">
        <f t="shared" si="4"/>
        <v>1.1079221674122524</v>
      </c>
      <c r="L27" s="190">
        <f t="shared" si="7"/>
        <v>1134443</v>
      </c>
      <c r="M27" s="190">
        <f t="shared" si="7"/>
        <v>428927</v>
      </c>
      <c r="N27" s="190">
        <f t="shared" si="7"/>
        <v>455121</v>
      </c>
      <c r="O27" s="169">
        <f t="shared" si="5"/>
        <v>0.37809480070836526</v>
      </c>
      <c r="P27" s="168">
        <f t="shared" si="6"/>
        <v>1.0610686666961977</v>
      </c>
      <c r="Q27" s="190" t="s">
        <v>268</v>
      </c>
      <c r="R27" s="21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17" ht="15">
      <c r="A28" s="164" t="s">
        <v>72</v>
      </c>
      <c r="B28" s="77">
        <v>13652</v>
      </c>
      <c r="C28" s="77">
        <v>3683</v>
      </c>
      <c r="D28" s="77">
        <v>3518</v>
      </c>
      <c r="E28" s="170">
        <f t="shared" si="1"/>
        <v>0.269777322004102</v>
      </c>
      <c r="F28" s="170">
        <f t="shared" si="2"/>
        <v>0.955199565571545</v>
      </c>
      <c r="G28" s="77">
        <v>26049</v>
      </c>
      <c r="H28" s="77">
        <v>7820</v>
      </c>
      <c r="I28" s="77">
        <v>9180</v>
      </c>
      <c r="J28" s="170">
        <f t="shared" si="3"/>
        <v>0.3002034627049023</v>
      </c>
      <c r="K28" s="170">
        <f t="shared" si="4"/>
        <v>1.173913043478261</v>
      </c>
      <c r="L28" s="77">
        <v>39701</v>
      </c>
      <c r="M28" s="77">
        <v>11503</v>
      </c>
      <c r="N28" s="77">
        <v>12698</v>
      </c>
      <c r="O28" s="171">
        <f t="shared" si="5"/>
        <v>0.2897408125739906</v>
      </c>
      <c r="P28" s="170">
        <f t="shared" si="6"/>
        <v>1.1038859427975312</v>
      </c>
      <c r="Q28" s="77" t="s">
        <v>297</v>
      </c>
    </row>
    <row r="29" spans="1:17" ht="15.75" customHeight="1">
      <c r="A29" s="164" t="s">
        <v>21</v>
      </c>
      <c r="B29" s="77">
        <v>13103</v>
      </c>
      <c r="C29" s="77">
        <v>7989</v>
      </c>
      <c r="D29" s="77">
        <v>6646</v>
      </c>
      <c r="E29" s="170">
        <f t="shared" si="1"/>
        <v>0.609707700526597</v>
      </c>
      <c r="F29" s="170">
        <f t="shared" si="2"/>
        <v>0.8318938540493178</v>
      </c>
      <c r="G29" s="77">
        <v>28021</v>
      </c>
      <c r="H29" s="77">
        <v>14728</v>
      </c>
      <c r="I29" s="77">
        <v>15317</v>
      </c>
      <c r="J29" s="170">
        <f t="shared" si="3"/>
        <v>0.52560579565326</v>
      </c>
      <c r="K29" s="170">
        <f t="shared" si="4"/>
        <v>1.0399918522542098</v>
      </c>
      <c r="L29" s="77">
        <v>41124</v>
      </c>
      <c r="M29" s="77">
        <v>22717</v>
      </c>
      <c r="N29" s="77">
        <v>21963</v>
      </c>
      <c r="O29" s="171">
        <f t="shared" si="5"/>
        <v>0.5524024900301527</v>
      </c>
      <c r="P29" s="170">
        <f t="shared" si="6"/>
        <v>0.9668089976669455</v>
      </c>
      <c r="Q29" s="77" t="s">
        <v>294</v>
      </c>
    </row>
    <row r="30" spans="1:17" ht="15">
      <c r="A30" s="164" t="s">
        <v>22</v>
      </c>
      <c r="B30" s="77">
        <v>29353</v>
      </c>
      <c r="C30" s="77">
        <v>12053</v>
      </c>
      <c r="D30" s="77">
        <v>11105</v>
      </c>
      <c r="E30" s="170">
        <f t="shared" si="1"/>
        <v>0.4106224236023575</v>
      </c>
      <c r="F30" s="170">
        <f t="shared" si="2"/>
        <v>0.9213473823944246</v>
      </c>
      <c r="G30" s="77">
        <v>51585</v>
      </c>
      <c r="H30" s="77">
        <v>24962</v>
      </c>
      <c r="I30" s="77">
        <v>25522</v>
      </c>
      <c r="J30" s="170">
        <f t="shared" si="3"/>
        <v>0.4839003586313851</v>
      </c>
      <c r="K30" s="170">
        <f t="shared" si="4"/>
        <v>1.0224340998317443</v>
      </c>
      <c r="L30" s="77">
        <v>80938</v>
      </c>
      <c r="M30" s="77">
        <v>37015</v>
      </c>
      <c r="N30" s="77">
        <v>36627</v>
      </c>
      <c r="O30" s="171">
        <f t="shared" si="5"/>
        <v>0.45732536015221525</v>
      </c>
      <c r="P30" s="170">
        <f t="shared" si="6"/>
        <v>0.9895177630690261</v>
      </c>
      <c r="Q30" s="77" t="s">
        <v>297</v>
      </c>
    </row>
    <row r="31" spans="1:17" ht="15">
      <c r="A31" s="164" t="s">
        <v>73</v>
      </c>
      <c r="B31" s="77">
        <v>18966</v>
      </c>
      <c r="C31" s="77">
        <v>13128</v>
      </c>
      <c r="D31" s="77">
        <v>13113</v>
      </c>
      <c r="E31" s="170">
        <f t="shared" si="1"/>
        <v>0.6921860170832015</v>
      </c>
      <c r="F31" s="170">
        <f t="shared" si="2"/>
        <v>0.9988574040219378</v>
      </c>
      <c r="G31" s="77">
        <v>41469</v>
      </c>
      <c r="H31" s="77">
        <v>26039</v>
      </c>
      <c r="I31" s="77">
        <v>27514</v>
      </c>
      <c r="J31" s="170">
        <f t="shared" si="3"/>
        <v>0.6279148279437652</v>
      </c>
      <c r="K31" s="170">
        <f t="shared" si="4"/>
        <v>1.0566458005299744</v>
      </c>
      <c r="L31" s="77">
        <v>60435</v>
      </c>
      <c r="M31" s="77">
        <v>39167</v>
      </c>
      <c r="N31" s="77">
        <v>40627</v>
      </c>
      <c r="O31" s="171">
        <f t="shared" si="5"/>
        <v>0.6480847191197154</v>
      </c>
      <c r="P31" s="170">
        <f t="shared" si="6"/>
        <v>1.0372762784997573</v>
      </c>
      <c r="Q31" s="77" t="s">
        <v>295</v>
      </c>
    </row>
    <row r="32" spans="1:17" ht="15">
      <c r="A32" s="164" t="s">
        <v>74</v>
      </c>
      <c r="B32" s="77">
        <v>16924</v>
      </c>
      <c r="C32" s="77">
        <v>14488</v>
      </c>
      <c r="D32" s="77">
        <v>13682</v>
      </c>
      <c r="E32" s="170">
        <f t="shared" si="1"/>
        <v>0.8560623965965493</v>
      </c>
      <c r="F32" s="170">
        <f t="shared" si="2"/>
        <v>0.9443677526228603</v>
      </c>
      <c r="G32" s="77">
        <v>34674</v>
      </c>
      <c r="H32" s="77">
        <v>22684</v>
      </c>
      <c r="I32" s="77">
        <v>24316</v>
      </c>
      <c r="J32" s="170">
        <f t="shared" si="3"/>
        <v>0.6542077637422853</v>
      </c>
      <c r="K32" s="170">
        <f t="shared" si="4"/>
        <v>1.0719449832481045</v>
      </c>
      <c r="L32" s="77">
        <v>51598</v>
      </c>
      <c r="M32" s="77">
        <v>37172</v>
      </c>
      <c r="N32" s="77">
        <v>37998</v>
      </c>
      <c r="O32" s="171">
        <f t="shared" si="5"/>
        <v>0.7204155199813946</v>
      </c>
      <c r="P32" s="170">
        <f t="shared" si="6"/>
        <v>1.0222210265791456</v>
      </c>
      <c r="Q32" s="77" t="s">
        <v>296</v>
      </c>
    </row>
    <row r="33" spans="1:18" s="228" customFormat="1" ht="15">
      <c r="A33" s="222" t="s">
        <v>332</v>
      </c>
      <c r="B33" s="223">
        <v>86438</v>
      </c>
      <c r="C33" s="223">
        <v>0</v>
      </c>
      <c r="D33" s="223">
        <v>18023</v>
      </c>
      <c r="E33" s="224">
        <f t="shared" si="1"/>
        <v>0</v>
      </c>
      <c r="F33" s="224" t="e">
        <f t="shared" si="2"/>
        <v>#DIV/0!</v>
      </c>
      <c r="G33" s="223">
        <v>188985</v>
      </c>
      <c r="H33" s="223">
        <v>0</v>
      </c>
      <c r="I33" s="223">
        <v>36025</v>
      </c>
      <c r="J33" s="224">
        <f t="shared" si="3"/>
        <v>0</v>
      </c>
      <c r="K33" s="224" t="e">
        <f t="shared" si="4"/>
        <v>#DIV/0!</v>
      </c>
      <c r="L33" s="223">
        <v>275423</v>
      </c>
      <c r="M33" s="223">
        <v>0</v>
      </c>
      <c r="N33" s="223">
        <v>54048</v>
      </c>
      <c r="O33" s="225">
        <f t="shared" si="5"/>
        <v>0</v>
      </c>
      <c r="P33" s="224" t="e">
        <f t="shared" si="6"/>
        <v>#DIV/0!</v>
      </c>
      <c r="Q33" s="226">
        <v>42011</v>
      </c>
      <c r="R33" s="227"/>
    </row>
    <row r="34" spans="1:17" ht="15">
      <c r="A34" s="164" t="s">
        <v>76</v>
      </c>
      <c r="B34" s="77">
        <v>31419</v>
      </c>
      <c r="C34" s="77">
        <v>10488</v>
      </c>
      <c r="D34" s="77">
        <v>4048</v>
      </c>
      <c r="E34" s="170">
        <f t="shared" si="1"/>
        <v>0.33381075145612527</v>
      </c>
      <c r="F34" s="170">
        <f t="shared" si="2"/>
        <v>0.38596491228070173</v>
      </c>
      <c r="G34" s="77">
        <v>36516</v>
      </c>
      <c r="H34" s="77">
        <v>15350</v>
      </c>
      <c r="I34" s="77">
        <v>11475</v>
      </c>
      <c r="J34" s="170">
        <f t="shared" si="3"/>
        <v>0.4203636761967357</v>
      </c>
      <c r="K34" s="170">
        <f t="shared" si="4"/>
        <v>0.747557003257329</v>
      </c>
      <c r="L34" s="77">
        <v>67935</v>
      </c>
      <c r="M34" s="77">
        <v>25838</v>
      </c>
      <c r="N34" s="77">
        <v>15523</v>
      </c>
      <c r="O34" s="171">
        <f t="shared" si="5"/>
        <v>0.38033414293074264</v>
      </c>
      <c r="P34" s="170">
        <f t="shared" si="6"/>
        <v>0.6007817942565215</v>
      </c>
      <c r="Q34" s="77" t="s">
        <v>296</v>
      </c>
    </row>
    <row r="35" spans="1:17" ht="15">
      <c r="A35" s="164" t="s">
        <v>77</v>
      </c>
      <c r="B35" s="77">
        <v>18759</v>
      </c>
      <c r="C35" s="77">
        <v>7055</v>
      </c>
      <c r="D35" s="77">
        <v>6921</v>
      </c>
      <c r="E35" s="170">
        <f t="shared" si="1"/>
        <v>0.37608614531691453</v>
      </c>
      <c r="F35" s="170">
        <f t="shared" si="2"/>
        <v>0.9810063784549965</v>
      </c>
      <c r="G35" s="77">
        <v>37439</v>
      </c>
      <c r="H35" s="77">
        <v>11857</v>
      </c>
      <c r="I35" s="77">
        <v>14872</v>
      </c>
      <c r="J35" s="170">
        <f t="shared" si="3"/>
        <v>0.3167018349849088</v>
      </c>
      <c r="K35" s="170">
        <f t="shared" si="4"/>
        <v>1.2542801720502657</v>
      </c>
      <c r="L35" s="77">
        <v>56198</v>
      </c>
      <c r="M35" s="77">
        <v>18912</v>
      </c>
      <c r="N35" s="77">
        <v>21793</v>
      </c>
      <c r="O35" s="171">
        <f t="shared" si="5"/>
        <v>0.3365244314744297</v>
      </c>
      <c r="P35" s="170">
        <f t="shared" si="6"/>
        <v>1.1523371404399323</v>
      </c>
      <c r="Q35" s="77" t="s">
        <v>296</v>
      </c>
    </row>
    <row r="36" spans="1:17" ht="15">
      <c r="A36" s="164" t="s">
        <v>78</v>
      </c>
      <c r="B36" s="77">
        <v>15655</v>
      </c>
      <c r="C36" s="77">
        <v>10763</v>
      </c>
      <c r="D36" s="77">
        <v>6253</v>
      </c>
      <c r="E36" s="170">
        <f t="shared" si="1"/>
        <v>0.687511977004152</v>
      </c>
      <c r="F36" s="170">
        <f t="shared" si="2"/>
        <v>0.5809718479977701</v>
      </c>
      <c r="G36" s="77">
        <v>32982</v>
      </c>
      <c r="H36" s="77">
        <v>21646</v>
      </c>
      <c r="I36" s="77">
        <v>14895</v>
      </c>
      <c r="J36" s="170">
        <f t="shared" si="3"/>
        <v>0.6562973743253896</v>
      </c>
      <c r="K36" s="170">
        <f t="shared" si="4"/>
        <v>0.6881178970710524</v>
      </c>
      <c r="L36" s="77">
        <v>48637</v>
      </c>
      <c r="M36" s="77">
        <v>32409</v>
      </c>
      <c r="N36" s="77">
        <v>21148</v>
      </c>
      <c r="O36" s="171">
        <f t="shared" si="5"/>
        <v>0.6663445525011822</v>
      </c>
      <c r="P36" s="170">
        <f t="shared" si="6"/>
        <v>0.6525347897189052</v>
      </c>
      <c r="Q36" s="77" t="s">
        <v>295</v>
      </c>
    </row>
    <row r="37" spans="1:17" ht="15">
      <c r="A37" s="164" t="s">
        <v>79</v>
      </c>
      <c r="B37" s="77">
        <v>150019</v>
      </c>
      <c r="C37" s="77">
        <v>74786</v>
      </c>
      <c r="D37" s="77">
        <v>67720</v>
      </c>
      <c r="E37" s="170">
        <f t="shared" si="1"/>
        <v>0.49851018870943015</v>
      </c>
      <c r="F37" s="170">
        <f t="shared" si="2"/>
        <v>0.9055170753884417</v>
      </c>
      <c r="G37" s="77">
        <v>261198</v>
      </c>
      <c r="H37" s="77">
        <v>128708</v>
      </c>
      <c r="I37" s="77">
        <v>124293</v>
      </c>
      <c r="J37" s="170">
        <f t="shared" si="3"/>
        <v>0.49276028147229306</v>
      </c>
      <c r="K37" s="170">
        <f t="shared" si="4"/>
        <v>0.9656975479379681</v>
      </c>
      <c r="L37" s="77">
        <v>411217</v>
      </c>
      <c r="M37" s="77">
        <v>203494</v>
      </c>
      <c r="N37" s="77">
        <v>192013</v>
      </c>
      <c r="O37" s="171">
        <f t="shared" si="5"/>
        <v>0.49485794604795036</v>
      </c>
      <c r="P37" s="170">
        <f t="shared" si="6"/>
        <v>0.9435806461124161</v>
      </c>
      <c r="Q37" s="77" t="s">
        <v>297</v>
      </c>
    </row>
    <row r="38" spans="1:17" ht="15">
      <c r="A38" s="164" t="s">
        <v>80</v>
      </c>
      <c r="B38" s="77">
        <v>472</v>
      </c>
      <c r="C38" s="77">
        <v>213</v>
      </c>
      <c r="D38" s="77">
        <v>210</v>
      </c>
      <c r="E38" s="170">
        <f t="shared" si="1"/>
        <v>0.451271186440678</v>
      </c>
      <c r="F38" s="170">
        <f t="shared" si="2"/>
        <v>0.9859154929577465</v>
      </c>
      <c r="G38" s="77">
        <v>765</v>
      </c>
      <c r="H38" s="77">
        <v>487</v>
      </c>
      <c r="I38" s="77">
        <v>473</v>
      </c>
      <c r="J38" s="170">
        <f t="shared" si="3"/>
        <v>0.6366013071895424</v>
      </c>
      <c r="K38" s="170">
        <f t="shared" si="4"/>
        <v>0.971252566735113</v>
      </c>
      <c r="L38" s="77">
        <v>1237</v>
      </c>
      <c r="M38" s="77">
        <v>700</v>
      </c>
      <c r="N38" s="77">
        <v>683</v>
      </c>
      <c r="O38" s="171">
        <f t="shared" si="5"/>
        <v>0.5658852061438965</v>
      </c>
      <c r="P38" s="170">
        <f t="shared" si="6"/>
        <v>0.9757142857142858</v>
      </c>
      <c r="Q38" s="77" t="s">
        <v>302</v>
      </c>
    </row>
    <row r="39" spans="1:256" s="113" customFormat="1" ht="15">
      <c r="A39" s="166" t="s">
        <v>59</v>
      </c>
      <c r="B39" s="190">
        <f>SUM(B40:B45)</f>
        <v>408253</v>
      </c>
      <c r="C39" s="190">
        <f aca="true" t="shared" si="8" ref="C39:N39">SUM(C40:C45)</f>
        <v>187697</v>
      </c>
      <c r="D39" s="190">
        <f t="shared" si="8"/>
        <v>165800</v>
      </c>
      <c r="E39" s="168">
        <f t="shared" si="1"/>
        <v>0.45975657251753205</v>
      </c>
      <c r="F39" s="168">
        <f t="shared" si="2"/>
        <v>0.8833385722733981</v>
      </c>
      <c r="G39" s="190">
        <f t="shared" si="8"/>
        <v>671334</v>
      </c>
      <c r="H39" s="190">
        <f t="shared" si="8"/>
        <v>284822</v>
      </c>
      <c r="I39" s="190">
        <f t="shared" si="8"/>
        <v>286849</v>
      </c>
      <c r="J39" s="168">
        <f t="shared" si="3"/>
        <v>0.42426273658119507</v>
      </c>
      <c r="K39" s="168">
        <f t="shared" si="4"/>
        <v>1.0071167255338422</v>
      </c>
      <c r="L39" s="190">
        <f t="shared" si="8"/>
        <v>1079587</v>
      </c>
      <c r="M39" s="190">
        <f t="shared" si="8"/>
        <v>472519</v>
      </c>
      <c r="N39" s="190">
        <f t="shared" si="8"/>
        <v>452649</v>
      </c>
      <c r="O39" s="169">
        <f t="shared" si="5"/>
        <v>0.43768496656591827</v>
      </c>
      <c r="P39" s="168">
        <f t="shared" si="6"/>
        <v>0.957948780895583</v>
      </c>
      <c r="Q39" s="190" t="s">
        <v>268</v>
      </c>
      <c r="R39" s="21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</row>
    <row r="40" spans="1:17" ht="15">
      <c r="A40" s="164" t="s">
        <v>81</v>
      </c>
      <c r="B40" s="77">
        <v>9292</v>
      </c>
      <c r="C40" s="77">
        <v>4605</v>
      </c>
      <c r="D40" s="77">
        <v>3592</v>
      </c>
      <c r="E40" s="170">
        <f t="shared" si="1"/>
        <v>0.4955876022384847</v>
      </c>
      <c r="F40" s="170">
        <f t="shared" si="2"/>
        <v>0.7800217155266015</v>
      </c>
      <c r="G40" s="77">
        <v>26225</v>
      </c>
      <c r="H40" s="77">
        <v>5941</v>
      </c>
      <c r="I40" s="77">
        <v>5887</v>
      </c>
      <c r="J40" s="170">
        <f t="shared" si="3"/>
        <v>0.22653956148713061</v>
      </c>
      <c r="K40" s="170">
        <f t="shared" si="4"/>
        <v>0.9909106211075577</v>
      </c>
      <c r="L40" s="77">
        <v>35517</v>
      </c>
      <c r="M40" s="77">
        <v>10546</v>
      </c>
      <c r="N40" s="77">
        <v>9479</v>
      </c>
      <c r="O40" s="171">
        <f t="shared" si="5"/>
        <v>0.2969282315510882</v>
      </c>
      <c r="P40" s="170">
        <f t="shared" si="6"/>
        <v>0.8988241987483406</v>
      </c>
      <c r="Q40" s="77" t="s">
        <v>303</v>
      </c>
    </row>
    <row r="41" spans="1:17" ht="15">
      <c r="A41" s="164" t="s">
        <v>23</v>
      </c>
      <c r="B41" s="77">
        <v>4791</v>
      </c>
      <c r="C41" s="77">
        <v>2783</v>
      </c>
      <c r="D41" s="77">
        <v>3242</v>
      </c>
      <c r="E41" s="185">
        <f t="shared" si="1"/>
        <v>0.5808808182007932</v>
      </c>
      <c r="F41" s="185">
        <f t="shared" si="2"/>
        <v>1.1649299317283508</v>
      </c>
      <c r="G41" s="77">
        <v>6955</v>
      </c>
      <c r="H41" s="77">
        <v>3794</v>
      </c>
      <c r="I41" s="77">
        <v>5180</v>
      </c>
      <c r="J41" s="185">
        <f t="shared" si="3"/>
        <v>0.5455068296189791</v>
      </c>
      <c r="K41" s="185">
        <f t="shared" si="4"/>
        <v>1.3653136531365313</v>
      </c>
      <c r="L41" s="77">
        <v>11746</v>
      </c>
      <c r="M41" s="77">
        <v>6577</v>
      </c>
      <c r="N41" s="77">
        <v>8422</v>
      </c>
      <c r="O41" s="171">
        <f t="shared" si="5"/>
        <v>0.5599352971224246</v>
      </c>
      <c r="P41" s="185">
        <f t="shared" si="6"/>
        <v>1.2805230348183063</v>
      </c>
      <c r="Q41" s="77" t="s">
        <v>304</v>
      </c>
    </row>
    <row r="42" spans="1:17" ht="15">
      <c r="A42" s="164" t="s">
        <v>82</v>
      </c>
      <c r="B42" s="77">
        <v>148582</v>
      </c>
      <c r="C42" s="77">
        <v>81603</v>
      </c>
      <c r="D42" s="77">
        <v>76182</v>
      </c>
      <c r="E42" s="170">
        <f t="shared" si="1"/>
        <v>0.5492118830006326</v>
      </c>
      <c r="F42" s="170">
        <f t="shared" si="2"/>
        <v>0.9335686188007793</v>
      </c>
      <c r="G42" s="77">
        <v>244469</v>
      </c>
      <c r="H42" s="77">
        <v>128220</v>
      </c>
      <c r="I42" s="77">
        <v>128450</v>
      </c>
      <c r="J42" s="170">
        <f t="shared" si="3"/>
        <v>0.5244836768670056</v>
      </c>
      <c r="K42" s="170">
        <f t="shared" si="4"/>
        <v>1.0017937919201372</v>
      </c>
      <c r="L42" s="77">
        <v>393051</v>
      </c>
      <c r="M42" s="77">
        <v>209823</v>
      </c>
      <c r="N42" s="77">
        <v>204632</v>
      </c>
      <c r="O42" s="171">
        <f t="shared" si="5"/>
        <v>0.5338314875168871</v>
      </c>
      <c r="P42" s="170">
        <f t="shared" si="6"/>
        <v>0.9752601001796752</v>
      </c>
      <c r="Q42" s="77" t="s">
        <v>297</v>
      </c>
    </row>
    <row r="43" spans="1:17" ht="15">
      <c r="A43" s="164" t="s">
        <v>24</v>
      </c>
      <c r="B43" s="77">
        <v>22710</v>
      </c>
      <c r="C43" s="77">
        <v>12240</v>
      </c>
      <c r="D43" s="77">
        <v>10875</v>
      </c>
      <c r="E43" s="170">
        <f t="shared" si="1"/>
        <v>0.5389696169088507</v>
      </c>
      <c r="F43" s="170">
        <f t="shared" si="2"/>
        <v>0.8884803921568627</v>
      </c>
      <c r="G43" s="77">
        <v>31556</v>
      </c>
      <c r="H43" s="77">
        <v>17532</v>
      </c>
      <c r="I43" s="77">
        <v>19162</v>
      </c>
      <c r="J43" s="170">
        <f t="shared" si="3"/>
        <v>0.5555837241728989</v>
      </c>
      <c r="K43" s="170">
        <f t="shared" si="4"/>
        <v>1.0929728496463609</v>
      </c>
      <c r="L43" s="77">
        <v>54266</v>
      </c>
      <c r="M43" s="77">
        <v>29772</v>
      </c>
      <c r="N43" s="77">
        <v>30037</v>
      </c>
      <c r="O43" s="171">
        <f t="shared" si="5"/>
        <v>0.5486308185604246</v>
      </c>
      <c r="P43" s="170">
        <f t="shared" si="6"/>
        <v>1.008900980787317</v>
      </c>
      <c r="Q43" s="77" t="s">
        <v>297</v>
      </c>
    </row>
    <row r="44" spans="1:17" ht="15">
      <c r="A44" s="164" t="s">
        <v>25</v>
      </c>
      <c r="B44" s="77">
        <v>66652</v>
      </c>
      <c r="C44" s="77">
        <v>41990</v>
      </c>
      <c r="D44" s="77">
        <v>38838</v>
      </c>
      <c r="E44" s="170">
        <f t="shared" si="1"/>
        <v>0.6299885974914481</v>
      </c>
      <c r="F44" s="170">
        <f t="shared" si="2"/>
        <v>0.924934508216242</v>
      </c>
      <c r="G44" s="77">
        <v>103147</v>
      </c>
      <c r="H44" s="77">
        <v>75790</v>
      </c>
      <c r="I44" s="77">
        <v>73476</v>
      </c>
      <c r="J44" s="170">
        <f t="shared" si="3"/>
        <v>0.7347765809960541</v>
      </c>
      <c r="K44" s="170">
        <f t="shared" si="4"/>
        <v>0.9694682675814751</v>
      </c>
      <c r="L44" s="77">
        <v>169799</v>
      </c>
      <c r="M44" s="77">
        <v>117780</v>
      </c>
      <c r="N44" s="77">
        <v>112314</v>
      </c>
      <c r="O44" s="171">
        <f t="shared" si="5"/>
        <v>0.6936436610345172</v>
      </c>
      <c r="P44" s="170">
        <f t="shared" si="6"/>
        <v>0.9535914416709119</v>
      </c>
      <c r="Q44" s="77" t="s">
        <v>296</v>
      </c>
    </row>
    <row r="45" spans="1:17" ht="15">
      <c r="A45" s="164" t="s">
        <v>343</v>
      </c>
      <c r="B45" s="77">
        <v>156226</v>
      </c>
      <c r="C45" s="77">
        <v>44476</v>
      </c>
      <c r="D45" s="77">
        <v>33071</v>
      </c>
      <c r="E45" s="185">
        <f t="shared" si="1"/>
        <v>0.2846901284037228</v>
      </c>
      <c r="F45" s="185">
        <f t="shared" si="2"/>
        <v>0.743569565608418</v>
      </c>
      <c r="G45" s="77">
        <v>258982</v>
      </c>
      <c r="H45" s="77">
        <v>53545</v>
      </c>
      <c r="I45" s="77">
        <v>54694</v>
      </c>
      <c r="J45" s="185">
        <f t="shared" si="3"/>
        <v>0.20675182058984795</v>
      </c>
      <c r="K45" s="185">
        <f t="shared" si="4"/>
        <v>1.0214585862358763</v>
      </c>
      <c r="L45" s="77">
        <v>415208</v>
      </c>
      <c r="M45" s="77">
        <v>98021</v>
      </c>
      <c r="N45" s="77">
        <v>87765</v>
      </c>
      <c r="O45" s="171">
        <f t="shared" si="5"/>
        <v>0.23607685786401034</v>
      </c>
      <c r="P45" s="185">
        <f t="shared" si="6"/>
        <v>0.8953693596270187</v>
      </c>
      <c r="Q45" s="217">
        <v>42011</v>
      </c>
    </row>
    <row r="46" spans="1:256" s="113" customFormat="1" ht="15">
      <c r="A46" s="166" t="s">
        <v>60</v>
      </c>
      <c r="B46" s="190">
        <f>SUM(B47:B53)</f>
        <v>206287</v>
      </c>
      <c r="C46" s="190">
        <f aca="true" t="shared" si="9" ref="C46:N46">SUM(C47:C53)</f>
        <v>139021</v>
      </c>
      <c r="D46" s="190">
        <f t="shared" si="9"/>
        <v>135167</v>
      </c>
      <c r="E46" s="168">
        <f t="shared" si="1"/>
        <v>0.6739203149010844</v>
      </c>
      <c r="F46" s="168">
        <f t="shared" si="2"/>
        <v>0.9722775695758195</v>
      </c>
      <c r="G46" s="190">
        <f t="shared" si="9"/>
        <v>289020</v>
      </c>
      <c r="H46" s="190">
        <f t="shared" si="9"/>
        <v>188474</v>
      </c>
      <c r="I46" s="190">
        <f t="shared" si="9"/>
        <v>194337</v>
      </c>
      <c r="J46" s="168">
        <f t="shared" si="3"/>
        <v>0.6521140405508269</v>
      </c>
      <c r="K46" s="168">
        <f t="shared" si="4"/>
        <v>1.0311077389984826</v>
      </c>
      <c r="L46" s="190">
        <f t="shared" si="9"/>
        <v>495307</v>
      </c>
      <c r="M46" s="190">
        <f t="shared" si="9"/>
        <v>327495</v>
      </c>
      <c r="N46" s="190">
        <f t="shared" si="9"/>
        <v>329504</v>
      </c>
      <c r="O46" s="169">
        <f t="shared" si="5"/>
        <v>0.6611959855200916</v>
      </c>
      <c r="P46" s="168">
        <f t="shared" si="6"/>
        <v>1.006134444800684</v>
      </c>
      <c r="Q46" s="190" t="s">
        <v>268</v>
      </c>
      <c r="R46" s="21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  <c r="IV46" s="70"/>
    </row>
    <row r="47" spans="1:17" ht="15">
      <c r="A47" s="164" t="s">
        <v>83</v>
      </c>
      <c r="B47" s="77">
        <v>58660</v>
      </c>
      <c r="C47" s="77">
        <v>54624</v>
      </c>
      <c r="D47" s="77">
        <v>54096</v>
      </c>
      <c r="E47" s="170">
        <f t="shared" si="1"/>
        <v>0.9311967269007841</v>
      </c>
      <c r="F47" s="170">
        <f t="shared" si="2"/>
        <v>0.9903339191564148</v>
      </c>
      <c r="G47" s="77">
        <v>69830</v>
      </c>
      <c r="H47" s="77">
        <v>64623</v>
      </c>
      <c r="I47" s="77">
        <v>64111</v>
      </c>
      <c r="J47" s="170">
        <f t="shared" si="3"/>
        <v>0.9254331949019047</v>
      </c>
      <c r="K47" s="170">
        <f t="shared" si="4"/>
        <v>0.9920771242436903</v>
      </c>
      <c r="L47" s="77">
        <v>128490</v>
      </c>
      <c r="M47" s="77">
        <v>119247</v>
      </c>
      <c r="N47" s="77">
        <v>118207</v>
      </c>
      <c r="O47" s="171">
        <f t="shared" si="5"/>
        <v>0.9280644408125146</v>
      </c>
      <c r="P47" s="170">
        <f t="shared" si="6"/>
        <v>0.9912786065896836</v>
      </c>
      <c r="Q47" s="77" t="s">
        <v>299</v>
      </c>
    </row>
    <row r="48" spans="1:17" ht="15">
      <c r="A48" s="164" t="s">
        <v>27</v>
      </c>
      <c r="B48" s="77">
        <v>3971</v>
      </c>
      <c r="C48" s="77">
        <v>3557</v>
      </c>
      <c r="D48" s="77">
        <v>3495</v>
      </c>
      <c r="E48" s="170">
        <f t="shared" si="1"/>
        <v>0.8957441450516243</v>
      </c>
      <c r="F48" s="170">
        <f t="shared" si="2"/>
        <v>0.982569581107675</v>
      </c>
      <c r="G48" s="77">
        <v>6299</v>
      </c>
      <c r="H48" s="77">
        <v>5771</v>
      </c>
      <c r="I48" s="77">
        <v>5727</v>
      </c>
      <c r="J48" s="170">
        <f t="shared" si="3"/>
        <v>0.9161771709795206</v>
      </c>
      <c r="K48" s="170">
        <f t="shared" si="4"/>
        <v>0.992375671460752</v>
      </c>
      <c r="L48" s="77">
        <v>10270</v>
      </c>
      <c r="M48" s="77">
        <v>9328</v>
      </c>
      <c r="N48" s="77">
        <v>9222</v>
      </c>
      <c r="O48" s="171">
        <f t="shared" si="5"/>
        <v>0.9082765335929893</v>
      </c>
      <c r="P48" s="170">
        <f t="shared" si="6"/>
        <v>0.9886363636363636</v>
      </c>
      <c r="Q48" s="77" t="s">
        <v>305</v>
      </c>
    </row>
    <row r="49" spans="1:17" ht="15">
      <c r="A49" s="164" t="s">
        <v>84</v>
      </c>
      <c r="B49" s="77">
        <v>16947</v>
      </c>
      <c r="C49" s="77">
        <v>12257</v>
      </c>
      <c r="D49" s="77">
        <v>12041</v>
      </c>
      <c r="E49" s="170">
        <f t="shared" si="1"/>
        <v>0.7232548533663775</v>
      </c>
      <c r="F49" s="170">
        <f t="shared" si="2"/>
        <v>0.982377416986212</v>
      </c>
      <c r="G49" s="77">
        <v>24241</v>
      </c>
      <c r="H49" s="77">
        <v>16845</v>
      </c>
      <c r="I49" s="77">
        <v>18550</v>
      </c>
      <c r="J49" s="170">
        <f t="shared" si="3"/>
        <v>0.6948970752031682</v>
      </c>
      <c r="K49" s="170">
        <f t="shared" si="4"/>
        <v>1.1012169783318493</v>
      </c>
      <c r="L49" s="77">
        <v>41188</v>
      </c>
      <c r="M49" s="77">
        <v>29102</v>
      </c>
      <c r="N49" s="77">
        <v>30591</v>
      </c>
      <c r="O49" s="171">
        <f t="shared" si="5"/>
        <v>0.7065650189375546</v>
      </c>
      <c r="P49" s="170">
        <f t="shared" si="6"/>
        <v>1.0511648683939248</v>
      </c>
      <c r="Q49" s="77" t="s">
        <v>294</v>
      </c>
    </row>
    <row r="50" spans="1:17" ht="15">
      <c r="A50" s="164" t="s">
        <v>85</v>
      </c>
      <c r="B50" s="77">
        <v>9115</v>
      </c>
      <c r="C50" s="77">
        <v>7502</v>
      </c>
      <c r="D50" s="77">
        <v>8049</v>
      </c>
      <c r="E50" s="170">
        <f t="shared" si="1"/>
        <v>0.8230389467910039</v>
      </c>
      <c r="F50" s="170">
        <f t="shared" si="2"/>
        <v>1.0729138896294321</v>
      </c>
      <c r="G50" s="77">
        <v>12425</v>
      </c>
      <c r="H50" s="77">
        <v>10181</v>
      </c>
      <c r="I50" s="77">
        <v>11162</v>
      </c>
      <c r="J50" s="170">
        <f t="shared" si="3"/>
        <v>0.8193963782696178</v>
      </c>
      <c r="K50" s="170">
        <f t="shared" si="4"/>
        <v>1.0963559571751302</v>
      </c>
      <c r="L50" s="77">
        <v>21540</v>
      </c>
      <c r="M50" s="77">
        <v>17683</v>
      </c>
      <c r="N50" s="77">
        <v>19211</v>
      </c>
      <c r="O50" s="171">
        <f t="shared" si="5"/>
        <v>0.8209377901578458</v>
      </c>
      <c r="P50" s="170">
        <f t="shared" si="6"/>
        <v>1.0864106769213369</v>
      </c>
      <c r="Q50" s="77" t="s">
        <v>298</v>
      </c>
    </row>
    <row r="51" spans="1:17" ht="15" customHeight="1">
      <c r="A51" s="164" t="s">
        <v>348</v>
      </c>
      <c r="B51" s="77">
        <v>13073</v>
      </c>
      <c r="C51" s="77">
        <v>9294</v>
      </c>
      <c r="D51" s="77">
        <v>8989</v>
      </c>
      <c r="E51" s="185">
        <f t="shared" si="1"/>
        <v>0.7109309263367245</v>
      </c>
      <c r="F51" s="185">
        <f t="shared" si="2"/>
        <v>0.9671831289003658</v>
      </c>
      <c r="G51" s="77">
        <v>23692</v>
      </c>
      <c r="H51" s="77">
        <v>13537</v>
      </c>
      <c r="I51" s="77">
        <v>12903</v>
      </c>
      <c r="J51" s="185">
        <f t="shared" si="3"/>
        <v>0.571374303562384</v>
      </c>
      <c r="K51" s="185">
        <f t="shared" si="4"/>
        <v>0.9531653985373421</v>
      </c>
      <c r="L51" s="77">
        <v>36765</v>
      </c>
      <c r="M51" s="77">
        <v>22831</v>
      </c>
      <c r="N51" s="77">
        <v>21892</v>
      </c>
      <c r="O51" s="171">
        <f t="shared" si="5"/>
        <v>0.6209982320141438</v>
      </c>
      <c r="P51" s="185">
        <f t="shared" si="6"/>
        <v>0.9588717095177609</v>
      </c>
      <c r="Q51" s="217">
        <v>42011</v>
      </c>
    </row>
    <row r="52" spans="1:17" ht="15">
      <c r="A52" s="164" t="s">
        <v>87</v>
      </c>
      <c r="B52" s="77">
        <v>13568</v>
      </c>
      <c r="C52" s="77">
        <v>7487</v>
      </c>
      <c r="D52" s="77">
        <v>9935</v>
      </c>
      <c r="E52" s="185">
        <f t="shared" si="1"/>
        <v>0.5518130896226415</v>
      </c>
      <c r="F52" s="185">
        <f t="shared" si="2"/>
        <v>1.3269667423534126</v>
      </c>
      <c r="G52" s="77">
        <v>18864</v>
      </c>
      <c r="H52" s="77">
        <v>12735</v>
      </c>
      <c r="I52" s="77">
        <v>11810</v>
      </c>
      <c r="J52" s="185">
        <f t="shared" si="3"/>
        <v>0.6750954198473282</v>
      </c>
      <c r="K52" s="185">
        <f t="shared" si="4"/>
        <v>0.9273655280722418</v>
      </c>
      <c r="L52" s="77">
        <v>32432</v>
      </c>
      <c r="M52" s="77">
        <v>20222</v>
      </c>
      <c r="N52" s="77">
        <v>21745</v>
      </c>
      <c r="O52" s="171">
        <f t="shared" si="5"/>
        <v>0.6235199802664035</v>
      </c>
      <c r="P52" s="185">
        <f t="shared" si="6"/>
        <v>1.075314014439719</v>
      </c>
      <c r="Q52" s="77" t="s">
        <v>304</v>
      </c>
    </row>
    <row r="53" spans="1:17" ht="15">
      <c r="A53" s="164" t="s">
        <v>28</v>
      </c>
      <c r="B53" s="77">
        <v>90953</v>
      </c>
      <c r="C53" s="77">
        <v>44300</v>
      </c>
      <c r="D53" s="77">
        <v>38562</v>
      </c>
      <c r="E53" s="170">
        <f t="shared" si="1"/>
        <v>0.48706474772684794</v>
      </c>
      <c r="F53" s="170">
        <f t="shared" si="2"/>
        <v>0.8704740406320541</v>
      </c>
      <c r="G53" s="77">
        <v>133669</v>
      </c>
      <c r="H53" s="77">
        <v>64782</v>
      </c>
      <c r="I53" s="77">
        <v>70074</v>
      </c>
      <c r="J53" s="170">
        <f t="shared" si="3"/>
        <v>0.4846449064480171</v>
      </c>
      <c r="K53" s="170">
        <f t="shared" si="4"/>
        <v>1.081689358155043</v>
      </c>
      <c r="L53" s="77">
        <v>224622</v>
      </c>
      <c r="M53" s="77">
        <v>109082</v>
      </c>
      <c r="N53" s="77">
        <v>108636</v>
      </c>
      <c r="O53" s="171">
        <f t="shared" si="5"/>
        <v>0.485624738449484</v>
      </c>
      <c r="P53" s="170">
        <f t="shared" si="6"/>
        <v>0.995911332758842</v>
      </c>
      <c r="Q53" s="77" t="s">
        <v>296</v>
      </c>
    </row>
    <row r="54" spans="1:256" s="113" customFormat="1" ht="15.75" customHeight="1">
      <c r="A54" s="166" t="s">
        <v>61</v>
      </c>
      <c r="B54" s="190">
        <f>SUM(B55:B68)</f>
        <v>652190</v>
      </c>
      <c r="C54" s="190">
        <f aca="true" t="shared" si="10" ref="C54:N54">SUM(C55:C68)</f>
        <v>421692</v>
      </c>
      <c r="D54" s="190">
        <f t="shared" si="10"/>
        <v>393699</v>
      </c>
      <c r="E54" s="168">
        <f t="shared" si="1"/>
        <v>0.6465784510648738</v>
      </c>
      <c r="F54" s="168">
        <f t="shared" si="2"/>
        <v>0.9336174269371958</v>
      </c>
      <c r="G54" s="190">
        <f t="shared" si="10"/>
        <v>1170526</v>
      </c>
      <c r="H54" s="190">
        <f t="shared" si="10"/>
        <v>734710</v>
      </c>
      <c r="I54" s="190">
        <f t="shared" si="10"/>
        <v>747163</v>
      </c>
      <c r="J54" s="168">
        <f t="shared" si="3"/>
        <v>0.6276750794087445</v>
      </c>
      <c r="K54" s="168">
        <f t="shared" si="4"/>
        <v>1.0169495447183243</v>
      </c>
      <c r="L54" s="190">
        <f t="shared" si="10"/>
        <v>1822716</v>
      </c>
      <c r="M54" s="190">
        <f t="shared" si="10"/>
        <v>1156402</v>
      </c>
      <c r="N54" s="190">
        <f t="shared" si="10"/>
        <v>1140862</v>
      </c>
      <c r="O54" s="169">
        <f t="shared" si="5"/>
        <v>0.6344389361809519</v>
      </c>
      <c r="P54" s="168">
        <f t="shared" si="6"/>
        <v>0.9865617665829011</v>
      </c>
      <c r="Q54" s="190" t="s">
        <v>268</v>
      </c>
      <c r="R54" s="21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</row>
    <row r="55" spans="1:17" ht="15">
      <c r="A55" s="164" t="s">
        <v>29</v>
      </c>
      <c r="B55" s="77">
        <v>82914</v>
      </c>
      <c r="C55" s="77">
        <v>52302</v>
      </c>
      <c r="D55" s="77">
        <v>53711</v>
      </c>
      <c r="E55" s="170">
        <f t="shared" si="1"/>
        <v>0.6307981764237643</v>
      </c>
      <c r="F55" s="170">
        <f t="shared" si="2"/>
        <v>1.0269396963787236</v>
      </c>
      <c r="G55" s="77">
        <v>138582</v>
      </c>
      <c r="H55" s="77">
        <v>89856</v>
      </c>
      <c r="I55" s="77">
        <v>93574</v>
      </c>
      <c r="J55" s="170">
        <f t="shared" si="3"/>
        <v>0.6483958955708533</v>
      </c>
      <c r="K55" s="170">
        <f t="shared" si="4"/>
        <v>1.0413773148148149</v>
      </c>
      <c r="L55" s="77">
        <v>221496</v>
      </c>
      <c r="M55" s="77">
        <v>142158</v>
      </c>
      <c r="N55" s="77">
        <v>147285</v>
      </c>
      <c r="O55" s="171">
        <f t="shared" si="5"/>
        <v>0.6418084299490736</v>
      </c>
      <c r="P55" s="170">
        <f t="shared" si="6"/>
        <v>1.0360655045794116</v>
      </c>
      <c r="Q55" s="77" t="s">
        <v>297</v>
      </c>
    </row>
    <row r="56" spans="1:17" ht="15">
      <c r="A56" s="164" t="s">
        <v>30</v>
      </c>
      <c r="B56" s="77">
        <v>20246</v>
      </c>
      <c r="C56" s="77">
        <v>8498</v>
      </c>
      <c r="D56" s="77">
        <v>7707</v>
      </c>
      <c r="E56" s="170">
        <f t="shared" si="1"/>
        <v>0.41973723204583624</v>
      </c>
      <c r="F56" s="170">
        <f t="shared" si="2"/>
        <v>0.9069192751235585</v>
      </c>
      <c r="G56" s="77">
        <v>34565</v>
      </c>
      <c r="H56" s="77">
        <v>12559</v>
      </c>
      <c r="I56" s="77">
        <v>14933</v>
      </c>
      <c r="J56" s="170">
        <f t="shared" si="3"/>
        <v>0.36334442354983365</v>
      </c>
      <c r="K56" s="170">
        <f t="shared" si="4"/>
        <v>1.189027788836691</v>
      </c>
      <c r="L56" s="77">
        <v>54811</v>
      </c>
      <c r="M56" s="77">
        <v>21057</v>
      </c>
      <c r="N56" s="77">
        <v>22640</v>
      </c>
      <c r="O56" s="171">
        <f t="shared" si="5"/>
        <v>0.3841747094561311</v>
      </c>
      <c r="P56" s="170">
        <f t="shared" si="6"/>
        <v>1.0751769007930854</v>
      </c>
      <c r="Q56" s="77" t="s">
        <v>294</v>
      </c>
    </row>
    <row r="57" spans="1:17" ht="15">
      <c r="A57" s="164" t="s">
        <v>31</v>
      </c>
      <c r="B57" s="77">
        <v>15738</v>
      </c>
      <c r="C57" s="77">
        <v>14812</v>
      </c>
      <c r="D57" s="77">
        <v>14811</v>
      </c>
      <c r="E57" s="170">
        <f t="shared" si="1"/>
        <v>0.9411615198881688</v>
      </c>
      <c r="F57" s="170">
        <f t="shared" si="2"/>
        <v>0.9999324871725628</v>
      </c>
      <c r="G57" s="77">
        <v>32930</v>
      </c>
      <c r="H57" s="77">
        <v>31119</v>
      </c>
      <c r="I57" s="77">
        <v>30977</v>
      </c>
      <c r="J57" s="170">
        <f t="shared" si="3"/>
        <v>0.9450045551169146</v>
      </c>
      <c r="K57" s="170">
        <f t="shared" si="4"/>
        <v>0.9954368713647611</v>
      </c>
      <c r="L57" s="77">
        <v>48668</v>
      </c>
      <c r="M57" s="77">
        <v>45931</v>
      </c>
      <c r="N57" s="77">
        <v>45788</v>
      </c>
      <c r="O57" s="171">
        <f t="shared" si="5"/>
        <v>0.9437618147448015</v>
      </c>
      <c r="P57" s="170">
        <f t="shared" si="6"/>
        <v>0.996886634299275</v>
      </c>
      <c r="Q57" s="77" t="s">
        <v>304</v>
      </c>
    </row>
    <row r="58" spans="1:17" ht="15">
      <c r="A58" s="164" t="s">
        <v>32</v>
      </c>
      <c r="B58" s="77">
        <v>79392</v>
      </c>
      <c r="C58" s="77">
        <v>45494</v>
      </c>
      <c r="D58" s="77">
        <v>41649</v>
      </c>
      <c r="E58" s="170">
        <f t="shared" si="1"/>
        <v>0.5730300282144297</v>
      </c>
      <c r="F58" s="170">
        <f t="shared" si="2"/>
        <v>0.9154833604431354</v>
      </c>
      <c r="G58" s="77">
        <v>133846</v>
      </c>
      <c r="H58" s="77">
        <v>71485</v>
      </c>
      <c r="I58" s="77">
        <v>74715</v>
      </c>
      <c r="J58" s="170">
        <f t="shared" si="3"/>
        <v>0.5340839472229278</v>
      </c>
      <c r="K58" s="170">
        <f t="shared" si="4"/>
        <v>1.0451843043995244</v>
      </c>
      <c r="L58" s="77">
        <v>213238</v>
      </c>
      <c r="M58" s="77">
        <v>116979</v>
      </c>
      <c r="N58" s="77">
        <v>116364</v>
      </c>
      <c r="O58" s="171">
        <f t="shared" si="5"/>
        <v>0.5485842110693216</v>
      </c>
      <c r="P58" s="170">
        <f t="shared" si="6"/>
        <v>0.9947426461159695</v>
      </c>
      <c r="Q58" s="77" t="s">
        <v>297</v>
      </c>
    </row>
    <row r="59" spans="1:17" ht="15">
      <c r="A59" s="164" t="s">
        <v>88</v>
      </c>
      <c r="B59" s="77">
        <v>28599</v>
      </c>
      <c r="C59" s="77">
        <v>19858</v>
      </c>
      <c r="D59" s="77">
        <v>16303</v>
      </c>
      <c r="E59" s="170">
        <f t="shared" si="1"/>
        <v>0.6943599426553376</v>
      </c>
      <c r="F59" s="170">
        <f t="shared" si="2"/>
        <v>0.8209789505488971</v>
      </c>
      <c r="G59" s="77">
        <v>56700</v>
      </c>
      <c r="H59" s="77">
        <v>36136</v>
      </c>
      <c r="I59" s="77">
        <v>34356</v>
      </c>
      <c r="J59" s="170">
        <f t="shared" si="3"/>
        <v>0.6373192239858907</v>
      </c>
      <c r="K59" s="170">
        <f t="shared" si="4"/>
        <v>0.9507416426831968</v>
      </c>
      <c r="L59" s="77">
        <v>85299</v>
      </c>
      <c r="M59" s="77">
        <v>55994</v>
      </c>
      <c r="N59" s="77">
        <v>50659</v>
      </c>
      <c r="O59" s="171">
        <f t="shared" si="5"/>
        <v>0.6564438035615893</v>
      </c>
      <c r="P59" s="170">
        <f t="shared" si="6"/>
        <v>0.9047219344929814</v>
      </c>
      <c r="Q59" s="77" t="s">
        <v>297</v>
      </c>
    </row>
    <row r="60" spans="1:17" ht="15" customHeight="1">
      <c r="A60" s="164" t="s">
        <v>356</v>
      </c>
      <c r="B60" s="77">
        <v>23718</v>
      </c>
      <c r="C60" s="77">
        <v>16145</v>
      </c>
      <c r="D60" s="77">
        <v>16619</v>
      </c>
      <c r="E60" s="185">
        <f t="shared" si="1"/>
        <v>0.6807066363099755</v>
      </c>
      <c r="F60" s="185">
        <f t="shared" si="2"/>
        <v>1.0293589346546919</v>
      </c>
      <c r="G60" s="77">
        <v>45780</v>
      </c>
      <c r="H60" s="77">
        <v>29432</v>
      </c>
      <c r="I60" s="77">
        <v>34959</v>
      </c>
      <c r="J60" s="185">
        <f t="shared" si="3"/>
        <v>0.6429008300567933</v>
      </c>
      <c r="K60" s="185">
        <f t="shared" si="4"/>
        <v>1.1877888013047024</v>
      </c>
      <c r="L60" s="77">
        <v>69498</v>
      </c>
      <c r="M60" s="77">
        <v>45577</v>
      </c>
      <c r="N60" s="77">
        <v>51578</v>
      </c>
      <c r="O60" s="171">
        <f t="shared" si="5"/>
        <v>0.6558030446919336</v>
      </c>
      <c r="P60" s="185">
        <f t="shared" si="6"/>
        <v>1.1316672883252519</v>
      </c>
      <c r="Q60" s="217">
        <v>42011</v>
      </c>
    </row>
    <row r="61" spans="1:17" ht="15">
      <c r="A61" s="164" t="s">
        <v>33</v>
      </c>
      <c r="B61" s="77">
        <v>29040</v>
      </c>
      <c r="C61" s="77">
        <v>18255</v>
      </c>
      <c r="D61" s="77">
        <v>15524</v>
      </c>
      <c r="E61" s="170">
        <f t="shared" si="1"/>
        <v>0.6286157024793388</v>
      </c>
      <c r="F61" s="170">
        <f t="shared" si="2"/>
        <v>0.850397151465352</v>
      </c>
      <c r="G61" s="77">
        <v>59013</v>
      </c>
      <c r="H61" s="77">
        <v>32338</v>
      </c>
      <c r="I61" s="77">
        <v>30718</v>
      </c>
      <c r="J61" s="170">
        <f t="shared" si="3"/>
        <v>0.547980953349262</v>
      </c>
      <c r="K61" s="170">
        <f t="shared" si="4"/>
        <v>0.9499041375471582</v>
      </c>
      <c r="L61" s="77">
        <v>88053</v>
      </c>
      <c r="M61" s="77">
        <v>50593</v>
      </c>
      <c r="N61" s="77">
        <v>46242</v>
      </c>
      <c r="O61" s="171">
        <f t="shared" si="5"/>
        <v>0.574574404052105</v>
      </c>
      <c r="P61" s="170">
        <f t="shared" si="6"/>
        <v>0.9139999604688396</v>
      </c>
      <c r="Q61" s="77" t="s">
        <v>302</v>
      </c>
    </row>
    <row r="62" spans="1:17" ht="15">
      <c r="A62" s="164" t="s">
        <v>90</v>
      </c>
      <c r="B62" s="77">
        <v>88142</v>
      </c>
      <c r="C62" s="77">
        <v>52713</v>
      </c>
      <c r="D62" s="77">
        <v>52907</v>
      </c>
      <c r="E62" s="170">
        <f t="shared" si="1"/>
        <v>0.5980463343241588</v>
      </c>
      <c r="F62" s="170">
        <f t="shared" si="2"/>
        <v>1.0036803065657427</v>
      </c>
      <c r="G62" s="77">
        <v>163802</v>
      </c>
      <c r="H62" s="77">
        <v>92638</v>
      </c>
      <c r="I62" s="77">
        <v>104081</v>
      </c>
      <c r="J62" s="170">
        <f t="shared" si="3"/>
        <v>0.5655486501996313</v>
      </c>
      <c r="K62" s="170">
        <f t="shared" si="4"/>
        <v>1.1235238239167513</v>
      </c>
      <c r="L62" s="77">
        <v>251944</v>
      </c>
      <c r="M62" s="77">
        <v>145351</v>
      </c>
      <c r="N62" s="77">
        <v>156988</v>
      </c>
      <c r="O62" s="171">
        <f t="shared" si="5"/>
        <v>0.5769178865144635</v>
      </c>
      <c r="P62" s="170">
        <f t="shared" si="6"/>
        <v>1.080061368686834</v>
      </c>
      <c r="Q62" s="77" t="s">
        <v>297</v>
      </c>
    </row>
    <row r="63" spans="1:17" ht="15">
      <c r="A63" s="164" t="s">
        <v>34</v>
      </c>
      <c r="B63" s="77">
        <v>39937</v>
      </c>
      <c r="C63" s="77">
        <v>30815</v>
      </c>
      <c r="D63" s="77">
        <v>29333</v>
      </c>
      <c r="E63" s="185">
        <f t="shared" si="1"/>
        <v>0.7715902546510754</v>
      </c>
      <c r="F63" s="185">
        <f t="shared" si="2"/>
        <v>0.951906539023203</v>
      </c>
      <c r="G63" s="77">
        <v>70510</v>
      </c>
      <c r="H63" s="77">
        <v>54271</v>
      </c>
      <c r="I63" s="77">
        <v>53350</v>
      </c>
      <c r="J63" s="185">
        <f t="shared" si="3"/>
        <v>0.769692242235144</v>
      </c>
      <c r="K63" s="185">
        <f t="shared" si="4"/>
        <v>0.9830296106576256</v>
      </c>
      <c r="L63" s="77">
        <v>110447</v>
      </c>
      <c r="M63" s="77">
        <v>85086</v>
      </c>
      <c r="N63" s="77">
        <v>82683</v>
      </c>
      <c r="O63" s="171">
        <f t="shared" si="5"/>
        <v>0.7703785526089436</v>
      </c>
      <c r="P63" s="185">
        <f t="shared" si="6"/>
        <v>0.9717579860376561</v>
      </c>
      <c r="Q63" s="77" t="s">
        <v>294</v>
      </c>
    </row>
    <row r="64" spans="1:17" ht="15">
      <c r="A64" s="164" t="s">
        <v>35</v>
      </c>
      <c r="B64" s="77">
        <v>32984</v>
      </c>
      <c r="C64" s="77">
        <v>21424</v>
      </c>
      <c r="D64" s="77">
        <v>21689</v>
      </c>
      <c r="E64" s="170">
        <f t="shared" si="1"/>
        <v>0.6495270434149891</v>
      </c>
      <c r="F64" s="170">
        <f t="shared" si="2"/>
        <v>1.0123693054518297</v>
      </c>
      <c r="G64" s="77">
        <v>63552</v>
      </c>
      <c r="H64" s="77">
        <v>39649</v>
      </c>
      <c r="I64" s="77">
        <v>41568</v>
      </c>
      <c r="J64" s="170">
        <f t="shared" si="3"/>
        <v>0.623882804632427</v>
      </c>
      <c r="K64" s="170">
        <f t="shared" si="4"/>
        <v>1.048399707432722</v>
      </c>
      <c r="L64" s="77">
        <v>96536</v>
      </c>
      <c r="M64" s="77">
        <v>61073</v>
      </c>
      <c r="N64" s="77">
        <v>63257</v>
      </c>
      <c r="O64" s="171">
        <f t="shared" si="5"/>
        <v>0.6326448164415348</v>
      </c>
      <c r="P64" s="170">
        <f t="shared" si="6"/>
        <v>1.035760483355984</v>
      </c>
      <c r="Q64" s="77" t="s">
        <v>294</v>
      </c>
    </row>
    <row r="65" spans="1:17" ht="15">
      <c r="A65" s="164" t="s">
        <v>36</v>
      </c>
      <c r="B65" s="77">
        <v>53913</v>
      </c>
      <c r="C65" s="77">
        <v>36156</v>
      </c>
      <c r="D65" s="77">
        <v>24571</v>
      </c>
      <c r="E65" s="170">
        <f t="shared" si="1"/>
        <v>0.6706360247064715</v>
      </c>
      <c r="F65" s="170">
        <f t="shared" si="2"/>
        <v>0.6795829184644319</v>
      </c>
      <c r="G65" s="77">
        <v>109587</v>
      </c>
      <c r="H65" s="77">
        <v>70280</v>
      </c>
      <c r="I65" s="77">
        <v>54277</v>
      </c>
      <c r="J65" s="170">
        <f t="shared" si="3"/>
        <v>0.6413169445280918</v>
      </c>
      <c r="K65" s="170">
        <f t="shared" si="4"/>
        <v>0.7722965281730222</v>
      </c>
      <c r="L65" s="77">
        <v>163500</v>
      </c>
      <c r="M65" s="77">
        <v>106436</v>
      </c>
      <c r="N65" s="77">
        <v>78848</v>
      </c>
      <c r="O65" s="171">
        <f t="shared" si="5"/>
        <v>0.6509847094801223</v>
      </c>
      <c r="P65" s="170">
        <f t="shared" si="6"/>
        <v>0.7408019842910294</v>
      </c>
      <c r="Q65" s="77" t="s">
        <v>304</v>
      </c>
    </row>
    <row r="66" spans="1:17" ht="15">
      <c r="A66" s="164" t="s">
        <v>37</v>
      </c>
      <c r="B66" s="77">
        <v>64692</v>
      </c>
      <c r="C66" s="77">
        <v>45912</v>
      </c>
      <c r="D66" s="77">
        <v>42161</v>
      </c>
      <c r="E66" s="170">
        <f t="shared" si="1"/>
        <v>0.7097013541086997</v>
      </c>
      <c r="F66" s="170">
        <f t="shared" si="2"/>
        <v>0.9183002265202997</v>
      </c>
      <c r="G66" s="77">
        <v>128034</v>
      </c>
      <c r="H66" s="77">
        <v>90864</v>
      </c>
      <c r="I66" s="77">
        <v>88864</v>
      </c>
      <c r="J66" s="170">
        <f t="shared" si="3"/>
        <v>0.7096864895262196</v>
      </c>
      <c r="K66" s="170">
        <f t="shared" si="4"/>
        <v>0.9779890825849621</v>
      </c>
      <c r="L66" s="77">
        <v>192726</v>
      </c>
      <c r="M66" s="77">
        <v>136776</v>
      </c>
      <c r="N66" s="77">
        <v>131025</v>
      </c>
      <c r="O66" s="171">
        <f t="shared" si="5"/>
        <v>0.7096914790946732</v>
      </c>
      <c r="P66" s="170">
        <f t="shared" si="6"/>
        <v>0.9579531496753817</v>
      </c>
      <c r="Q66" s="77" t="s">
        <v>306</v>
      </c>
    </row>
    <row r="67" spans="1:17" ht="15">
      <c r="A67" s="164" t="s">
        <v>91</v>
      </c>
      <c r="B67" s="77">
        <v>66678</v>
      </c>
      <c r="C67" s="77">
        <v>43270</v>
      </c>
      <c r="D67" s="77">
        <v>42372</v>
      </c>
      <c r="E67" s="170">
        <f t="shared" si="1"/>
        <v>0.6489396802543568</v>
      </c>
      <c r="F67" s="170">
        <f t="shared" si="2"/>
        <v>0.9792465911717125</v>
      </c>
      <c r="G67" s="77">
        <v>81988</v>
      </c>
      <c r="H67" s="77">
        <v>58604</v>
      </c>
      <c r="I67" s="77">
        <v>64604</v>
      </c>
      <c r="J67" s="170">
        <f t="shared" si="3"/>
        <v>0.7147875298824218</v>
      </c>
      <c r="K67" s="170">
        <f t="shared" si="4"/>
        <v>1.1023820899597296</v>
      </c>
      <c r="L67" s="77">
        <v>148666</v>
      </c>
      <c r="M67" s="77">
        <v>101874</v>
      </c>
      <c r="N67" s="77">
        <v>106976</v>
      </c>
      <c r="O67" s="171">
        <f t="shared" si="5"/>
        <v>0.6852541939649953</v>
      </c>
      <c r="P67" s="170">
        <f t="shared" si="6"/>
        <v>1.0500814731923749</v>
      </c>
      <c r="Q67" s="77" t="s">
        <v>294</v>
      </c>
    </row>
    <row r="68" spans="1:17" ht="15">
      <c r="A68" s="164" t="s">
        <v>39</v>
      </c>
      <c r="B68" s="77">
        <v>26197</v>
      </c>
      <c r="C68" s="77">
        <v>16038</v>
      </c>
      <c r="D68" s="77">
        <v>14342</v>
      </c>
      <c r="E68" s="170">
        <f t="shared" si="1"/>
        <v>0.612207504676108</v>
      </c>
      <c r="F68" s="170">
        <f t="shared" si="2"/>
        <v>0.8942511535104127</v>
      </c>
      <c r="G68" s="77">
        <v>51637</v>
      </c>
      <c r="H68" s="77">
        <v>25479</v>
      </c>
      <c r="I68" s="77">
        <v>26187</v>
      </c>
      <c r="J68" s="170">
        <f t="shared" si="3"/>
        <v>0.4934252570830993</v>
      </c>
      <c r="K68" s="170">
        <f t="shared" si="4"/>
        <v>1.0277875897798188</v>
      </c>
      <c r="L68" s="77">
        <v>77834</v>
      </c>
      <c r="M68" s="77">
        <v>41517</v>
      </c>
      <c r="N68" s="77">
        <v>40529</v>
      </c>
      <c r="O68" s="171">
        <f t="shared" si="5"/>
        <v>0.5334044248015006</v>
      </c>
      <c r="P68" s="170">
        <f t="shared" si="6"/>
        <v>0.9762025194498639</v>
      </c>
      <c r="Q68" s="77" t="s">
        <v>294</v>
      </c>
    </row>
    <row r="69" spans="1:256" s="113" customFormat="1" ht="15">
      <c r="A69" s="166" t="s">
        <v>62</v>
      </c>
      <c r="B69" s="190">
        <f>SUM(B70:B75)</f>
        <v>236603</v>
      </c>
      <c r="C69" s="190">
        <f aca="true" t="shared" si="11" ref="C69:N69">SUM(C70:C75)</f>
        <v>144208</v>
      </c>
      <c r="D69" s="190">
        <f t="shared" si="11"/>
        <v>128617</v>
      </c>
      <c r="E69" s="168">
        <f t="shared" si="1"/>
        <v>0.6094935398114141</v>
      </c>
      <c r="F69" s="168">
        <f t="shared" si="2"/>
        <v>0.8918853322977921</v>
      </c>
      <c r="G69" s="190">
        <f t="shared" si="11"/>
        <v>420324</v>
      </c>
      <c r="H69" s="190">
        <f t="shared" si="11"/>
        <v>251857</v>
      </c>
      <c r="I69" s="190">
        <f t="shared" si="11"/>
        <v>248087</v>
      </c>
      <c r="J69" s="168">
        <f t="shared" si="3"/>
        <v>0.5991972859032556</v>
      </c>
      <c r="K69" s="168">
        <f t="shared" si="4"/>
        <v>0.985031188333062</v>
      </c>
      <c r="L69" s="190">
        <f t="shared" si="11"/>
        <v>656927</v>
      </c>
      <c r="M69" s="190">
        <f t="shared" si="11"/>
        <v>396065</v>
      </c>
      <c r="N69" s="190">
        <f t="shared" si="11"/>
        <v>376704</v>
      </c>
      <c r="O69" s="169">
        <f t="shared" si="5"/>
        <v>0.6029056500950638</v>
      </c>
      <c r="P69" s="168">
        <f t="shared" si="6"/>
        <v>0.9511166096474064</v>
      </c>
      <c r="Q69" s="190" t="s">
        <v>268</v>
      </c>
      <c r="R69" s="21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  <c r="IV69" s="70"/>
    </row>
    <row r="70" spans="1:17" ht="15">
      <c r="A70" s="164" t="s">
        <v>92</v>
      </c>
      <c r="B70" s="77">
        <v>16363</v>
      </c>
      <c r="C70" s="77">
        <v>14688</v>
      </c>
      <c r="D70" s="77">
        <v>12936</v>
      </c>
      <c r="E70" s="170">
        <f t="shared" si="1"/>
        <v>0.897634908024201</v>
      </c>
      <c r="F70" s="170">
        <f t="shared" si="2"/>
        <v>0.880718954248366</v>
      </c>
      <c r="G70" s="77">
        <v>31878</v>
      </c>
      <c r="H70" s="77">
        <v>24442</v>
      </c>
      <c r="I70" s="77">
        <v>27476</v>
      </c>
      <c r="J70" s="170">
        <f t="shared" si="3"/>
        <v>0.766735679779158</v>
      </c>
      <c r="K70" s="170">
        <f t="shared" si="4"/>
        <v>1.1241305948776696</v>
      </c>
      <c r="L70" s="77">
        <v>48241</v>
      </c>
      <c r="M70" s="77">
        <v>39130</v>
      </c>
      <c r="N70" s="77">
        <v>40412</v>
      </c>
      <c r="O70" s="171">
        <f t="shared" si="5"/>
        <v>0.8111357558922908</v>
      </c>
      <c r="P70" s="170">
        <f t="shared" si="6"/>
        <v>1.0327625862509584</v>
      </c>
      <c r="Q70" s="77" t="s">
        <v>298</v>
      </c>
    </row>
    <row r="71" spans="1:17" ht="15">
      <c r="A71" s="164" t="s">
        <v>40</v>
      </c>
      <c r="B71" s="77">
        <v>81970</v>
      </c>
      <c r="C71" s="77">
        <v>54077</v>
      </c>
      <c r="D71" s="77">
        <v>52962</v>
      </c>
      <c r="E71" s="170">
        <f t="shared" si="1"/>
        <v>0.6597169696230328</v>
      </c>
      <c r="F71" s="170">
        <f t="shared" si="2"/>
        <v>0.9793812526582466</v>
      </c>
      <c r="G71" s="77">
        <v>166069</v>
      </c>
      <c r="H71" s="77">
        <v>109553</v>
      </c>
      <c r="I71" s="77">
        <v>102326</v>
      </c>
      <c r="J71" s="170">
        <f t="shared" si="3"/>
        <v>0.6596836254809748</v>
      </c>
      <c r="K71" s="170">
        <f t="shared" si="4"/>
        <v>0.9340319297508968</v>
      </c>
      <c r="L71" s="77">
        <v>248039</v>
      </c>
      <c r="M71" s="77">
        <v>163630</v>
      </c>
      <c r="N71" s="77">
        <v>155288</v>
      </c>
      <c r="O71" s="171">
        <f t="shared" si="5"/>
        <v>0.6596946447937623</v>
      </c>
      <c r="P71" s="170">
        <f t="shared" si="6"/>
        <v>0.9490191285216647</v>
      </c>
      <c r="Q71" s="77" t="s">
        <v>297</v>
      </c>
    </row>
    <row r="72" spans="1:17" ht="15">
      <c r="A72" s="164" t="s">
        <v>41</v>
      </c>
      <c r="B72" s="77">
        <v>33636</v>
      </c>
      <c r="C72" s="77">
        <v>17586</v>
      </c>
      <c r="D72" s="77">
        <v>17541</v>
      </c>
      <c r="E72" s="170">
        <f t="shared" si="1"/>
        <v>0.5228326792722083</v>
      </c>
      <c r="F72" s="170">
        <f t="shared" si="2"/>
        <v>0.9974411463664279</v>
      </c>
      <c r="G72" s="77">
        <v>53769</v>
      </c>
      <c r="H72" s="77">
        <v>31893</v>
      </c>
      <c r="I72" s="77">
        <v>31860</v>
      </c>
      <c r="J72" s="170">
        <f t="shared" si="3"/>
        <v>0.5931484684483624</v>
      </c>
      <c r="K72" s="170">
        <f t="shared" si="4"/>
        <v>0.9989652901890697</v>
      </c>
      <c r="L72" s="77">
        <v>87405</v>
      </c>
      <c r="M72" s="77">
        <v>49479</v>
      </c>
      <c r="N72" s="77">
        <v>49401</v>
      </c>
      <c r="O72" s="171">
        <f t="shared" si="5"/>
        <v>0.5660888965162176</v>
      </c>
      <c r="P72" s="170">
        <f t="shared" si="6"/>
        <v>0.9984235736373007</v>
      </c>
      <c r="Q72" s="77" t="s">
        <v>294</v>
      </c>
    </row>
    <row r="73" spans="1:256" s="194" customFormat="1" ht="15" customHeight="1">
      <c r="A73" s="172" t="s">
        <v>93</v>
      </c>
      <c r="B73" s="193">
        <v>67045</v>
      </c>
      <c r="C73" s="193">
        <v>49071</v>
      </c>
      <c r="D73" s="193">
        <v>35980</v>
      </c>
      <c r="E73" s="187">
        <f aca="true" t="shared" si="12" ref="E73:E98">C73/B73</f>
        <v>0.7319114027891714</v>
      </c>
      <c r="F73" s="187">
        <f aca="true" t="shared" si="13" ref="F73:F98">D73/C73</f>
        <v>0.7332232887041226</v>
      </c>
      <c r="G73" s="193">
        <v>113399</v>
      </c>
      <c r="H73" s="193">
        <v>73813</v>
      </c>
      <c r="I73" s="193">
        <v>70179</v>
      </c>
      <c r="J73" s="187">
        <f aca="true" t="shared" si="14" ref="J73:J98">H73/G73</f>
        <v>0.6509140292242436</v>
      </c>
      <c r="K73" s="187">
        <f aca="true" t="shared" si="15" ref="K73:K98">I73/H73</f>
        <v>0.9507674799832008</v>
      </c>
      <c r="L73" s="193">
        <v>180444</v>
      </c>
      <c r="M73" s="193">
        <v>122884</v>
      </c>
      <c r="N73" s="193">
        <v>106159</v>
      </c>
      <c r="O73" s="173">
        <f aca="true" t="shared" si="16" ref="O73:O98">M73/L73</f>
        <v>0.6810090665247944</v>
      </c>
      <c r="P73" s="187">
        <f aca="true" t="shared" si="17" ref="P73:P98">N73/M73</f>
        <v>0.8638960320302074</v>
      </c>
      <c r="Q73" s="193" t="s">
        <v>307</v>
      </c>
      <c r="R73" s="21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  <c r="IV73" s="70"/>
    </row>
    <row r="74" spans="1:17" ht="15">
      <c r="A74" s="164" t="s">
        <v>94</v>
      </c>
      <c r="B74" s="77">
        <v>30762</v>
      </c>
      <c r="C74" s="77">
        <v>8786</v>
      </c>
      <c r="D74" s="77">
        <v>7998</v>
      </c>
      <c r="E74" s="170">
        <f t="shared" si="12"/>
        <v>0.28561211884792925</v>
      </c>
      <c r="F74" s="170">
        <f t="shared" si="13"/>
        <v>0.9103118597769179</v>
      </c>
      <c r="G74" s="77">
        <v>47460</v>
      </c>
      <c r="H74" s="77">
        <v>12156</v>
      </c>
      <c r="I74" s="77">
        <v>13981</v>
      </c>
      <c r="J74" s="170">
        <f t="shared" si="14"/>
        <v>0.2561314791403287</v>
      </c>
      <c r="K74" s="170">
        <f t="shared" si="15"/>
        <v>1.1501316222441593</v>
      </c>
      <c r="L74" s="77">
        <v>78222</v>
      </c>
      <c r="M74" s="77">
        <v>20942</v>
      </c>
      <c r="N74" s="77">
        <v>21979</v>
      </c>
      <c r="O74" s="171">
        <f t="shared" si="16"/>
        <v>0.26772519240111475</v>
      </c>
      <c r="P74" s="170">
        <f t="shared" si="17"/>
        <v>1.049517715595454</v>
      </c>
      <c r="Q74" s="77" t="s">
        <v>294</v>
      </c>
    </row>
    <row r="75" spans="1:256" s="192" customFormat="1" ht="15">
      <c r="A75" s="196" t="s">
        <v>95</v>
      </c>
      <c r="B75" s="203">
        <v>6827</v>
      </c>
      <c r="C75" s="203">
        <v>0</v>
      </c>
      <c r="D75" s="203">
        <v>1200</v>
      </c>
      <c r="E75" s="202">
        <f t="shared" si="12"/>
        <v>0</v>
      </c>
      <c r="F75" s="202" t="e">
        <f t="shared" si="13"/>
        <v>#DIV/0!</v>
      </c>
      <c r="G75" s="203">
        <v>7749</v>
      </c>
      <c r="H75" s="203">
        <v>0</v>
      </c>
      <c r="I75" s="203">
        <v>2265</v>
      </c>
      <c r="J75" s="202">
        <f t="shared" si="14"/>
        <v>0</v>
      </c>
      <c r="K75" s="202" t="e">
        <f t="shared" si="15"/>
        <v>#DIV/0!</v>
      </c>
      <c r="L75" s="203">
        <v>14576</v>
      </c>
      <c r="M75" s="203">
        <v>0</v>
      </c>
      <c r="N75" s="203">
        <v>3465</v>
      </c>
      <c r="O75" s="197">
        <f t="shared" si="16"/>
        <v>0</v>
      </c>
      <c r="P75" s="202" t="e">
        <f t="shared" si="17"/>
        <v>#DIV/0!</v>
      </c>
      <c r="Q75" s="203" t="s">
        <v>294</v>
      </c>
      <c r="R75" s="21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70"/>
      <c r="IV75" s="70"/>
    </row>
    <row r="76" spans="1:256" s="113" customFormat="1" ht="15">
      <c r="A76" s="166" t="s">
        <v>63</v>
      </c>
      <c r="B76" s="191">
        <f>SUM(B77:B88)</f>
        <v>381615</v>
      </c>
      <c r="C76" s="191">
        <f aca="true" t="shared" si="18" ref="C76:N76">SUM(C77:C88)</f>
        <v>211432</v>
      </c>
      <c r="D76" s="191">
        <f t="shared" si="18"/>
        <v>209658</v>
      </c>
      <c r="E76" s="168">
        <f t="shared" si="12"/>
        <v>0.5540453074433657</v>
      </c>
      <c r="F76" s="168">
        <f t="shared" si="13"/>
        <v>0.9916095955200727</v>
      </c>
      <c r="G76" s="191">
        <f t="shared" si="18"/>
        <v>690368</v>
      </c>
      <c r="H76" s="191">
        <f t="shared" si="18"/>
        <v>380219</v>
      </c>
      <c r="I76" s="191">
        <f t="shared" si="18"/>
        <v>383038</v>
      </c>
      <c r="J76" s="168">
        <f t="shared" si="14"/>
        <v>0.5507482965606749</v>
      </c>
      <c r="K76" s="168">
        <f t="shared" si="15"/>
        <v>1.0074141481619803</v>
      </c>
      <c r="L76" s="191">
        <f t="shared" si="18"/>
        <v>1071983</v>
      </c>
      <c r="M76" s="191">
        <f t="shared" si="18"/>
        <v>591651</v>
      </c>
      <c r="N76" s="191">
        <f t="shared" si="18"/>
        <v>592696</v>
      </c>
      <c r="O76" s="169">
        <f t="shared" si="16"/>
        <v>0.55192199876304</v>
      </c>
      <c r="P76" s="168">
        <f t="shared" si="17"/>
        <v>1.0017662439512482</v>
      </c>
      <c r="Q76" s="190" t="s">
        <v>268</v>
      </c>
      <c r="R76" s="21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  <c r="IV76" s="70"/>
    </row>
    <row r="77" spans="1:17" ht="15">
      <c r="A77" s="164" t="s">
        <v>96</v>
      </c>
      <c r="B77" s="77">
        <v>13360</v>
      </c>
      <c r="C77" s="77">
        <v>9781</v>
      </c>
      <c r="D77" s="77">
        <v>9735</v>
      </c>
      <c r="E77" s="170">
        <f t="shared" si="12"/>
        <v>0.7321107784431138</v>
      </c>
      <c r="F77" s="170">
        <f t="shared" si="13"/>
        <v>0.9952970043962786</v>
      </c>
      <c r="G77" s="77">
        <v>25032</v>
      </c>
      <c r="H77" s="77">
        <v>16510</v>
      </c>
      <c r="I77" s="77">
        <v>17118</v>
      </c>
      <c r="J77" s="170">
        <f t="shared" si="14"/>
        <v>0.6595557686161713</v>
      </c>
      <c r="K77" s="170">
        <f t="shared" si="15"/>
        <v>1.0368261659600242</v>
      </c>
      <c r="L77" s="77">
        <v>38392</v>
      </c>
      <c r="M77" s="77">
        <v>26291</v>
      </c>
      <c r="N77" s="77">
        <v>26853</v>
      </c>
      <c r="O77" s="171">
        <f t="shared" si="16"/>
        <v>0.6848041258595541</v>
      </c>
      <c r="P77" s="170">
        <f t="shared" si="17"/>
        <v>1.021376136320414</v>
      </c>
      <c r="Q77" s="77" t="s">
        <v>297</v>
      </c>
    </row>
    <row r="78" spans="1:17" ht="15">
      <c r="A78" s="164" t="s">
        <v>42</v>
      </c>
      <c r="B78" s="77">
        <v>2841</v>
      </c>
      <c r="C78" s="77">
        <v>1894</v>
      </c>
      <c r="D78" s="77">
        <v>1905</v>
      </c>
      <c r="E78" s="170">
        <f t="shared" si="12"/>
        <v>0.6666666666666666</v>
      </c>
      <c r="F78" s="170">
        <f t="shared" si="13"/>
        <v>1.0058078141499471</v>
      </c>
      <c r="G78" s="77">
        <v>5012</v>
      </c>
      <c r="H78" s="77">
        <v>2688</v>
      </c>
      <c r="I78" s="77">
        <v>3139</v>
      </c>
      <c r="J78" s="170">
        <f t="shared" si="14"/>
        <v>0.5363128491620112</v>
      </c>
      <c r="K78" s="170">
        <f t="shared" si="15"/>
        <v>1.1677827380952381</v>
      </c>
      <c r="L78" s="77">
        <v>7853</v>
      </c>
      <c r="M78" s="77">
        <v>4582</v>
      </c>
      <c r="N78" s="77">
        <v>5044</v>
      </c>
      <c r="O78" s="171">
        <f t="shared" si="16"/>
        <v>0.5834712848592895</v>
      </c>
      <c r="P78" s="170">
        <f t="shared" si="17"/>
        <v>1.1008293321693583</v>
      </c>
      <c r="Q78" s="77" t="s">
        <v>294</v>
      </c>
    </row>
    <row r="79" spans="1:17" ht="15">
      <c r="A79" s="164" t="s">
        <v>43</v>
      </c>
      <c r="B79" s="77">
        <v>5085</v>
      </c>
      <c r="C79" s="77">
        <v>1578</v>
      </c>
      <c r="D79" s="77">
        <v>1139</v>
      </c>
      <c r="E79" s="170">
        <f t="shared" si="12"/>
        <v>0.31032448377581123</v>
      </c>
      <c r="F79" s="170">
        <f t="shared" si="13"/>
        <v>0.7217997465145755</v>
      </c>
      <c r="G79" s="77">
        <v>7032</v>
      </c>
      <c r="H79" s="77">
        <v>2984</v>
      </c>
      <c r="I79" s="77">
        <v>1878</v>
      </c>
      <c r="J79" s="170">
        <f t="shared" si="14"/>
        <v>0.4243458475540387</v>
      </c>
      <c r="K79" s="170">
        <f t="shared" si="15"/>
        <v>0.6293565683646113</v>
      </c>
      <c r="L79" s="77">
        <v>12117</v>
      </c>
      <c r="M79" s="77">
        <v>4562</v>
      </c>
      <c r="N79" s="77">
        <v>3017</v>
      </c>
      <c r="O79" s="171">
        <f t="shared" si="16"/>
        <v>0.37649583230172484</v>
      </c>
      <c r="P79" s="170">
        <f t="shared" si="17"/>
        <v>0.6613327487943884</v>
      </c>
      <c r="Q79" s="77" t="s">
        <v>304</v>
      </c>
    </row>
    <row r="80" spans="1:17" ht="15">
      <c r="A80" s="164" t="s">
        <v>44</v>
      </c>
      <c r="B80" s="77">
        <v>12718</v>
      </c>
      <c r="C80" s="77">
        <v>6702</v>
      </c>
      <c r="D80" s="77">
        <v>7681</v>
      </c>
      <c r="E80" s="170">
        <f t="shared" si="12"/>
        <v>0.5269696493159302</v>
      </c>
      <c r="F80" s="170">
        <f t="shared" si="13"/>
        <v>1.1460757982691734</v>
      </c>
      <c r="G80" s="77">
        <v>19717</v>
      </c>
      <c r="H80" s="77">
        <v>11543</v>
      </c>
      <c r="I80" s="77">
        <v>13054</v>
      </c>
      <c r="J80" s="170">
        <f t="shared" si="14"/>
        <v>0.5854338895369479</v>
      </c>
      <c r="K80" s="170">
        <f t="shared" si="15"/>
        <v>1.1309018452741921</v>
      </c>
      <c r="L80" s="77">
        <v>32435</v>
      </c>
      <c r="M80" s="77">
        <v>18245</v>
      </c>
      <c r="N80" s="77">
        <v>20735</v>
      </c>
      <c r="O80" s="171">
        <f t="shared" si="16"/>
        <v>0.5625096346539232</v>
      </c>
      <c r="P80" s="170">
        <f t="shared" si="17"/>
        <v>1.1364757467799398</v>
      </c>
      <c r="Q80" s="77" t="s">
        <v>297</v>
      </c>
    </row>
    <row r="81" spans="1:17" ht="15">
      <c r="A81" s="164" t="s">
        <v>97</v>
      </c>
      <c r="B81" s="77">
        <v>51381</v>
      </c>
      <c r="C81" s="77">
        <v>24087</v>
      </c>
      <c r="D81" s="77">
        <v>41990</v>
      </c>
      <c r="E81" s="170">
        <f t="shared" si="12"/>
        <v>0.4687919659017925</v>
      </c>
      <c r="F81" s="170">
        <f t="shared" si="13"/>
        <v>1.7432640013285174</v>
      </c>
      <c r="G81" s="77">
        <v>92395</v>
      </c>
      <c r="H81" s="77">
        <v>50884</v>
      </c>
      <c r="I81" s="77">
        <v>65021</v>
      </c>
      <c r="J81" s="170">
        <f t="shared" si="14"/>
        <v>0.5507224416905677</v>
      </c>
      <c r="K81" s="170">
        <f t="shared" si="15"/>
        <v>1.277828000943322</v>
      </c>
      <c r="L81" s="77">
        <v>143776</v>
      </c>
      <c r="M81" s="77">
        <v>74971</v>
      </c>
      <c r="N81" s="77">
        <v>107011</v>
      </c>
      <c r="O81" s="171">
        <f t="shared" si="16"/>
        <v>0.5214430781215224</v>
      </c>
      <c r="P81" s="170">
        <f t="shared" si="17"/>
        <v>1.4273652478958532</v>
      </c>
      <c r="Q81" s="77" t="s">
        <v>294</v>
      </c>
    </row>
    <row r="82" spans="1:17" ht="15">
      <c r="A82" s="164" t="s">
        <v>45</v>
      </c>
      <c r="B82" s="77">
        <v>49418</v>
      </c>
      <c r="C82" s="77">
        <v>33879</v>
      </c>
      <c r="D82" s="77">
        <v>29204</v>
      </c>
      <c r="E82" s="170">
        <f t="shared" si="12"/>
        <v>0.6855599174389898</v>
      </c>
      <c r="F82" s="170">
        <f t="shared" si="13"/>
        <v>0.8620089140765667</v>
      </c>
      <c r="G82" s="77">
        <v>95329</v>
      </c>
      <c r="H82" s="77">
        <v>58547</v>
      </c>
      <c r="I82" s="77">
        <v>55288</v>
      </c>
      <c r="J82" s="170">
        <f t="shared" si="14"/>
        <v>0.6141572868696829</v>
      </c>
      <c r="K82" s="170">
        <f t="shared" si="15"/>
        <v>0.9443353203409227</v>
      </c>
      <c r="L82" s="77">
        <v>144747</v>
      </c>
      <c r="M82" s="77">
        <v>92426</v>
      </c>
      <c r="N82" s="77">
        <v>84492</v>
      </c>
      <c r="O82" s="171">
        <f t="shared" si="16"/>
        <v>0.6385348228287978</v>
      </c>
      <c r="P82" s="170">
        <f t="shared" si="17"/>
        <v>0.914158353709995</v>
      </c>
      <c r="Q82" s="77" t="s">
        <v>297</v>
      </c>
    </row>
    <row r="83" spans="1:17" ht="15">
      <c r="A83" s="164" t="s">
        <v>46</v>
      </c>
      <c r="B83" s="77">
        <v>44251</v>
      </c>
      <c r="C83" s="77">
        <v>27659</v>
      </c>
      <c r="D83" s="77">
        <v>19505</v>
      </c>
      <c r="E83" s="170">
        <f t="shared" si="12"/>
        <v>0.6250480215136381</v>
      </c>
      <c r="F83" s="170">
        <f t="shared" si="13"/>
        <v>0.7051954155970932</v>
      </c>
      <c r="G83" s="77">
        <v>85934</v>
      </c>
      <c r="H83" s="77">
        <v>53708</v>
      </c>
      <c r="I83" s="77">
        <v>41153</v>
      </c>
      <c r="J83" s="170">
        <f t="shared" si="14"/>
        <v>0.6249912723718203</v>
      </c>
      <c r="K83" s="170">
        <f t="shared" si="15"/>
        <v>0.76623594250391</v>
      </c>
      <c r="L83" s="77">
        <v>130185</v>
      </c>
      <c r="M83" s="77">
        <v>81367</v>
      </c>
      <c r="N83" s="77">
        <v>60658</v>
      </c>
      <c r="O83" s="171">
        <f t="shared" si="16"/>
        <v>0.6250105618926912</v>
      </c>
      <c r="P83" s="170">
        <f t="shared" si="17"/>
        <v>0.7454864994408053</v>
      </c>
      <c r="Q83" s="77" t="s">
        <v>296</v>
      </c>
    </row>
    <row r="84" spans="1:17" ht="15">
      <c r="A84" s="164" t="s">
        <v>47</v>
      </c>
      <c r="B84" s="77">
        <v>49417</v>
      </c>
      <c r="C84" s="77">
        <v>11750</v>
      </c>
      <c r="D84" s="77">
        <v>14382</v>
      </c>
      <c r="E84" s="170">
        <f t="shared" si="12"/>
        <v>0.2377724264929073</v>
      </c>
      <c r="F84" s="170">
        <f t="shared" si="13"/>
        <v>1.224</v>
      </c>
      <c r="G84" s="77">
        <v>99151</v>
      </c>
      <c r="H84" s="77">
        <v>20841</v>
      </c>
      <c r="I84" s="77">
        <v>33115</v>
      </c>
      <c r="J84" s="170">
        <f t="shared" si="14"/>
        <v>0.21019455174430918</v>
      </c>
      <c r="K84" s="170">
        <f t="shared" si="15"/>
        <v>1.5889352718199703</v>
      </c>
      <c r="L84" s="77">
        <v>148568</v>
      </c>
      <c r="M84" s="77">
        <v>32591</v>
      </c>
      <c r="N84" s="77">
        <v>47497</v>
      </c>
      <c r="O84" s="171">
        <f t="shared" si="16"/>
        <v>0.21936756232836144</v>
      </c>
      <c r="P84" s="170">
        <f t="shared" si="17"/>
        <v>1.4573655303611426</v>
      </c>
      <c r="Q84" s="77" t="s">
        <v>308</v>
      </c>
    </row>
    <row r="85" spans="1:17" ht="15">
      <c r="A85" s="164" t="s">
        <v>98</v>
      </c>
      <c r="B85" s="77">
        <v>55401</v>
      </c>
      <c r="C85" s="77">
        <v>39059</v>
      </c>
      <c r="D85" s="77">
        <v>33817</v>
      </c>
      <c r="E85" s="170">
        <f t="shared" si="12"/>
        <v>0.7050233750293317</v>
      </c>
      <c r="F85" s="170">
        <f t="shared" si="13"/>
        <v>0.865792775032643</v>
      </c>
      <c r="G85" s="77">
        <v>104823</v>
      </c>
      <c r="H85" s="77">
        <v>73896</v>
      </c>
      <c r="I85" s="77">
        <v>65482</v>
      </c>
      <c r="J85" s="170">
        <f t="shared" si="14"/>
        <v>0.7049597893592056</v>
      </c>
      <c r="K85" s="170">
        <f t="shared" si="15"/>
        <v>0.8861372740067122</v>
      </c>
      <c r="L85" s="77">
        <v>160224</v>
      </c>
      <c r="M85" s="77">
        <v>112955</v>
      </c>
      <c r="N85" s="77">
        <v>99299</v>
      </c>
      <c r="O85" s="171">
        <f t="shared" si="16"/>
        <v>0.70498177551428</v>
      </c>
      <c r="P85" s="170">
        <f t="shared" si="17"/>
        <v>0.8791022973750608</v>
      </c>
      <c r="Q85" s="77" t="s">
        <v>302</v>
      </c>
    </row>
    <row r="86" spans="1:17" ht="15">
      <c r="A86" s="164" t="s">
        <v>48</v>
      </c>
      <c r="B86" s="77">
        <v>58727</v>
      </c>
      <c r="C86" s="77">
        <v>31355</v>
      </c>
      <c r="D86" s="77">
        <v>31934</v>
      </c>
      <c r="E86" s="170">
        <f t="shared" si="12"/>
        <v>0.5339111481941866</v>
      </c>
      <c r="F86" s="170">
        <f t="shared" si="13"/>
        <v>1.0184659543932386</v>
      </c>
      <c r="G86" s="77">
        <v>89643</v>
      </c>
      <c r="H86" s="77">
        <v>50699</v>
      </c>
      <c r="I86" s="77">
        <v>53387</v>
      </c>
      <c r="J86" s="170">
        <f t="shared" si="14"/>
        <v>0.565565632564729</v>
      </c>
      <c r="K86" s="170">
        <f t="shared" si="15"/>
        <v>1.0530187972149352</v>
      </c>
      <c r="L86" s="77">
        <v>148370</v>
      </c>
      <c r="M86" s="77">
        <v>82054</v>
      </c>
      <c r="N86" s="77">
        <v>85321</v>
      </c>
      <c r="O86" s="171">
        <f t="shared" si="16"/>
        <v>0.5530363280986722</v>
      </c>
      <c r="P86" s="170">
        <f t="shared" si="17"/>
        <v>1.0398152436200552</v>
      </c>
      <c r="Q86" s="77" t="s">
        <v>294</v>
      </c>
    </row>
    <row r="87" spans="1:17" ht="15">
      <c r="A87" s="164" t="s">
        <v>49</v>
      </c>
      <c r="B87" s="77">
        <v>20054</v>
      </c>
      <c r="C87" s="77">
        <v>10052</v>
      </c>
      <c r="D87" s="77">
        <v>9559</v>
      </c>
      <c r="E87" s="170">
        <f t="shared" si="12"/>
        <v>0.5012466340879626</v>
      </c>
      <c r="F87" s="170">
        <f t="shared" si="13"/>
        <v>0.9509550338241146</v>
      </c>
      <c r="G87" s="77">
        <v>37069</v>
      </c>
      <c r="H87" s="77">
        <v>17889</v>
      </c>
      <c r="I87" s="77">
        <v>18886</v>
      </c>
      <c r="J87" s="170">
        <f t="shared" si="14"/>
        <v>0.48258652782648576</v>
      </c>
      <c r="K87" s="170">
        <f t="shared" si="15"/>
        <v>1.055732573089608</v>
      </c>
      <c r="L87" s="77">
        <v>57123</v>
      </c>
      <c r="M87" s="77">
        <v>27941</v>
      </c>
      <c r="N87" s="77">
        <v>28445</v>
      </c>
      <c r="O87" s="171">
        <f t="shared" si="16"/>
        <v>0.4891374752726573</v>
      </c>
      <c r="P87" s="170">
        <f t="shared" si="17"/>
        <v>1.0180380086611074</v>
      </c>
      <c r="Q87" s="77" t="s">
        <v>294</v>
      </c>
    </row>
    <row r="88" spans="1:17" ht="15">
      <c r="A88" s="164" t="s">
        <v>50</v>
      </c>
      <c r="B88" s="77">
        <v>18962</v>
      </c>
      <c r="C88" s="77">
        <v>13636</v>
      </c>
      <c r="D88" s="77">
        <v>8807</v>
      </c>
      <c r="E88" s="170">
        <f t="shared" si="12"/>
        <v>0.7191224554371902</v>
      </c>
      <c r="F88" s="170">
        <f t="shared" si="13"/>
        <v>0.6458638897037254</v>
      </c>
      <c r="G88" s="77">
        <v>29231</v>
      </c>
      <c r="H88" s="77">
        <v>20030</v>
      </c>
      <c r="I88" s="77">
        <v>15517</v>
      </c>
      <c r="J88" s="170">
        <f t="shared" si="14"/>
        <v>0.6852314323834285</v>
      </c>
      <c r="K88" s="170">
        <f t="shared" si="15"/>
        <v>0.774687968047928</v>
      </c>
      <c r="L88" s="77">
        <v>48193</v>
      </c>
      <c r="M88" s="77">
        <v>33666</v>
      </c>
      <c r="N88" s="77">
        <v>24324</v>
      </c>
      <c r="O88" s="171">
        <f t="shared" si="16"/>
        <v>0.6985661818106363</v>
      </c>
      <c r="P88" s="170">
        <f t="shared" si="17"/>
        <v>0.7225093566209232</v>
      </c>
      <c r="Q88" s="77" t="s">
        <v>298</v>
      </c>
    </row>
    <row r="89" spans="1:256" s="113" customFormat="1" ht="15">
      <c r="A89" s="166" t="s">
        <v>64</v>
      </c>
      <c r="B89" s="190">
        <f>SUM(B90:B98)</f>
        <v>110423</v>
      </c>
      <c r="C89" s="190">
        <f aca="true" t="shared" si="19" ref="C89:N89">SUM(C90:C98)</f>
        <v>51448</v>
      </c>
      <c r="D89" s="190">
        <f t="shared" si="19"/>
        <v>42342</v>
      </c>
      <c r="E89" s="168">
        <f t="shared" si="12"/>
        <v>0.4659174266230767</v>
      </c>
      <c r="F89" s="168">
        <f t="shared" si="13"/>
        <v>0.8230057533820556</v>
      </c>
      <c r="G89" s="190">
        <f t="shared" si="19"/>
        <v>180057</v>
      </c>
      <c r="H89" s="190">
        <f t="shared" si="19"/>
        <v>87447</v>
      </c>
      <c r="I89" s="190">
        <f t="shared" si="19"/>
        <v>89114</v>
      </c>
      <c r="J89" s="168">
        <f t="shared" si="14"/>
        <v>0.4856628734234159</v>
      </c>
      <c r="K89" s="168">
        <f t="shared" si="15"/>
        <v>1.0190629752878886</v>
      </c>
      <c r="L89" s="190">
        <f t="shared" si="19"/>
        <v>290480</v>
      </c>
      <c r="M89" s="190">
        <f t="shared" si="19"/>
        <v>138895</v>
      </c>
      <c r="N89" s="190">
        <f t="shared" si="19"/>
        <v>131456</v>
      </c>
      <c r="O89" s="169">
        <f t="shared" si="16"/>
        <v>0.4781568438446709</v>
      </c>
      <c r="P89" s="168">
        <f t="shared" si="17"/>
        <v>0.9464415565715109</v>
      </c>
      <c r="Q89" s="190" t="s">
        <v>268</v>
      </c>
      <c r="R89" s="21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  <c r="IV89" s="70"/>
    </row>
    <row r="90" spans="1:17" ht="15" customHeight="1">
      <c r="A90" s="164" t="s">
        <v>99</v>
      </c>
      <c r="B90" s="77">
        <v>8797</v>
      </c>
      <c r="C90" s="77">
        <v>6605</v>
      </c>
      <c r="D90" s="77">
        <v>6426</v>
      </c>
      <c r="E90" s="215">
        <f t="shared" si="12"/>
        <v>0.7508241445947482</v>
      </c>
      <c r="F90" s="215">
        <f t="shared" si="13"/>
        <v>0.9728993186979561</v>
      </c>
      <c r="G90" s="77">
        <v>11665</v>
      </c>
      <c r="H90" s="77">
        <v>10151</v>
      </c>
      <c r="I90" s="77">
        <v>9957</v>
      </c>
      <c r="J90" s="215">
        <f t="shared" si="14"/>
        <v>0.8702100300042863</v>
      </c>
      <c r="K90" s="215">
        <f t="shared" si="15"/>
        <v>0.9808885824056743</v>
      </c>
      <c r="L90" s="77">
        <v>20462</v>
      </c>
      <c r="M90" s="77">
        <v>16756</v>
      </c>
      <c r="N90" s="77">
        <v>16383</v>
      </c>
      <c r="O90" s="216">
        <f t="shared" si="16"/>
        <v>0.8188837845762877</v>
      </c>
      <c r="P90" s="215">
        <f t="shared" si="17"/>
        <v>0.9777393172594891</v>
      </c>
      <c r="Q90" s="77" t="s">
        <v>392</v>
      </c>
    </row>
    <row r="91" spans="1:17" ht="15">
      <c r="A91" s="164" t="s">
        <v>51</v>
      </c>
      <c r="B91" s="77">
        <v>42824</v>
      </c>
      <c r="C91" s="77">
        <v>10250</v>
      </c>
      <c r="D91" s="77">
        <v>9563</v>
      </c>
      <c r="E91" s="170">
        <f t="shared" si="12"/>
        <v>0.23935176536521577</v>
      </c>
      <c r="F91" s="170">
        <f t="shared" si="13"/>
        <v>0.9329756097560976</v>
      </c>
      <c r="G91" s="77">
        <v>64429</v>
      </c>
      <c r="H91" s="77">
        <v>16056</v>
      </c>
      <c r="I91" s="77">
        <v>21409</v>
      </c>
      <c r="J91" s="170">
        <f t="shared" si="14"/>
        <v>0.24920455074578218</v>
      </c>
      <c r="K91" s="170">
        <f t="shared" si="15"/>
        <v>1.333395615346288</v>
      </c>
      <c r="L91" s="77">
        <v>107253</v>
      </c>
      <c r="M91" s="77">
        <v>26306</v>
      </c>
      <c r="N91" s="77">
        <v>30972</v>
      </c>
      <c r="O91" s="171">
        <f t="shared" si="16"/>
        <v>0.24527052856330359</v>
      </c>
      <c r="P91" s="170">
        <f t="shared" si="17"/>
        <v>1.1773739831217214</v>
      </c>
      <c r="Q91" s="77" t="s">
        <v>294</v>
      </c>
    </row>
    <row r="92" spans="1:17" ht="15">
      <c r="A92" s="164" t="s">
        <v>100</v>
      </c>
      <c r="B92" s="77">
        <v>26094</v>
      </c>
      <c r="C92" s="77">
        <v>14174</v>
      </c>
      <c r="D92" s="77">
        <v>12244</v>
      </c>
      <c r="E92" s="170">
        <f t="shared" si="12"/>
        <v>0.5431900053652181</v>
      </c>
      <c r="F92" s="170">
        <f t="shared" si="13"/>
        <v>0.8638351911951461</v>
      </c>
      <c r="G92" s="77">
        <v>48030</v>
      </c>
      <c r="H92" s="77">
        <v>25953</v>
      </c>
      <c r="I92" s="77">
        <v>25259</v>
      </c>
      <c r="J92" s="170">
        <f t="shared" si="14"/>
        <v>0.5403497813866334</v>
      </c>
      <c r="K92" s="170">
        <f t="shared" si="15"/>
        <v>0.9732593534466151</v>
      </c>
      <c r="L92" s="77">
        <v>74124</v>
      </c>
      <c r="M92" s="77">
        <v>40127</v>
      </c>
      <c r="N92" s="77">
        <v>37503</v>
      </c>
      <c r="O92" s="171">
        <f t="shared" si="16"/>
        <v>0.5413496303491446</v>
      </c>
      <c r="P92" s="170">
        <f t="shared" si="17"/>
        <v>0.9346076208039474</v>
      </c>
      <c r="Q92" s="77" t="s">
        <v>294</v>
      </c>
    </row>
    <row r="93" spans="1:17" ht="15">
      <c r="A93" s="164" t="s">
        <v>386</v>
      </c>
      <c r="B93" s="77">
        <v>14374</v>
      </c>
      <c r="C93" s="77">
        <v>7328</v>
      </c>
      <c r="D93" s="77">
        <v>6697</v>
      </c>
      <c r="E93" s="185">
        <f t="shared" si="12"/>
        <v>0.50980937804369</v>
      </c>
      <c r="F93" s="185">
        <f t="shared" si="13"/>
        <v>0.91389192139738</v>
      </c>
      <c r="G93" s="77">
        <v>25287</v>
      </c>
      <c r="H93" s="77">
        <v>13835</v>
      </c>
      <c r="I93" s="77">
        <v>13059</v>
      </c>
      <c r="J93" s="185">
        <f t="shared" si="14"/>
        <v>0.5471190730414838</v>
      </c>
      <c r="K93" s="185">
        <f t="shared" si="15"/>
        <v>0.943910372244308</v>
      </c>
      <c r="L93" s="77">
        <v>39661</v>
      </c>
      <c r="M93" s="77">
        <v>21163</v>
      </c>
      <c r="N93" s="77">
        <v>19756</v>
      </c>
      <c r="O93" s="171">
        <f t="shared" si="16"/>
        <v>0.5335972365800157</v>
      </c>
      <c r="P93" s="185">
        <f t="shared" si="17"/>
        <v>0.9335160421490337</v>
      </c>
      <c r="Q93" s="217">
        <v>42011</v>
      </c>
    </row>
    <row r="94" spans="1:17" ht="15">
      <c r="A94" s="164" t="s">
        <v>52</v>
      </c>
      <c r="B94" s="77">
        <v>4675</v>
      </c>
      <c r="C94" s="77">
        <v>3972</v>
      </c>
      <c r="D94" s="77">
        <v>1447</v>
      </c>
      <c r="E94" s="170">
        <f t="shared" si="12"/>
        <v>0.8496256684491978</v>
      </c>
      <c r="F94" s="170">
        <f t="shared" si="13"/>
        <v>0.3643001007049345</v>
      </c>
      <c r="G94" s="77">
        <v>6901</v>
      </c>
      <c r="H94" s="77">
        <v>6203</v>
      </c>
      <c r="I94" s="77">
        <v>7282</v>
      </c>
      <c r="J94" s="170">
        <f t="shared" si="14"/>
        <v>0.8988552383712506</v>
      </c>
      <c r="K94" s="170">
        <f t="shared" si="15"/>
        <v>1.173948089634048</v>
      </c>
      <c r="L94" s="77">
        <v>11576</v>
      </c>
      <c r="M94" s="77">
        <v>10175</v>
      </c>
      <c r="N94" s="77">
        <v>8729</v>
      </c>
      <c r="O94" s="171">
        <f t="shared" si="16"/>
        <v>0.8789737387698687</v>
      </c>
      <c r="P94" s="170">
        <f t="shared" si="17"/>
        <v>0.8578869778869779</v>
      </c>
      <c r="Q94" s="77" t="s">
        <v>296</v>
      </c>
    </row>
    <row r="95" spans="1:17" ht="15" customHeight="1">
      <c r="A95" s="164" t="s">
        <v>388</v>
      </c>
      <c r="B95" s="77">
        <v>2366</v>
      </c>
      <c r="C95" s="77">
        <v>1722</v>
      </c>
      <c r="D95" s="77">
        <v>705</v>
      </c>
      <c r="E95" s="185">
        <f t="shared" si="12"/>
        <v>0.727810650887574</v>
      </c>
      <c r="F95" s="185">
        <f t="shared" si="13"/>
        <v>0.4094076655052265</v>
      </c>
      <c r="G95" s="77">
        <v>3175</v>
      </c>
      <c r="H95" s="77">
        <v>2633</v>
      </c>
      <c r="I95" s="77">
        <v>1441</v>
      </c>
      <c r="J95" s="185">
        <f t="shared" si="14"/>
        <v>0.8292913385826771</v>
      </c>
      <c r="K95" s="185">
        <f t="shared" si="15"/>
        <v>0.5472844663881504</v>
      </c>
      <c r="L95" s="77">
        <v>5541</v>
      </c>
      <c r="M95" s="77">
        <v>4355</v>
      </c>
      <c r="N95" s="77">
        <v>2146</v>
      </c>
      <c r="O95" s="171">
        <f t="shared" si="16"/>
        <v>0.7859592131384227</v>
      </c>
      <c r="P95" s="185">
        <f t="shared" si="17"/>
        <v>0.4927669345579793</v>
      </c>
      <c r="Q95" s="217">
        <v>42011</v>
      </c>
    </row>
    <row r="96" spans="1:17" ht="15">
      <c r="A96" s="164" t="s">
        <v>54</v>
      </c>
      <c r="B96" s="77">
        <v>7884</v>
      </c>
      <c r="C96" s="77">
        <v>5420</v>
      </c>
      <c r="D96" s="77">
        <v>4922</v>
      </c>
      <c r="E96" s="170">
        <f t="shared" si="12"/>
        <v>0.6874682902080163</v>
      </c>
      <c r="F96" s="170">
        <f t="shared" si="13"/>
        <v>0.9081180811808118</v>
      </c>
      <c r="G96" s="77">
        <v>14575</v>
      </c>
      <c r="H96" s="77">
        <v>9096</v>
      </c>
      <c r="I96" s="77">
        <v>9983</v>
      </c>
      <c r="J96" s="170">
        <f t="shared" si="14"/>
        <v>0.6240823327615781</v>
      </c>
      <c r="K96" s="170">
        <f t="shared" si="15"/>
        <v>1.0975153913808267</v>
      </c>
      <c r="L96" s="77">
        <v>22459</v>
      </c>
      <c r="M96" s="77">
        <v>14516</v>
      </c>
      <c r="N96" s="77">
        <v>14905</v>
      </c>
      <c r="O96" s="171">
        <f t="shared" si="16"/>
        <v>0.6463333184914734</v>
      </c>
      <c r="P96" s="170">
        <f t="shared" si="17"/>
        <v>1.0267980159823642</v>
      </c>
      <c r="Q96" s="77" t="s">
        <v>305</v>
      </c>
    </row>
    <row r="97" spans="1:17" ht="15">
      <c r="A97" s="164" t="s">
        <v>55</v>
      </c>
      <c r="B97" s="77">
        <v>2817</v>
      </c>
      <c r="C97" s="77">
        <v>1724</v>
      </c>
      <c r="D97" s="77">
        <v>191</v>
      </c>
      <c r="E97" s="185">
        <f t="shared" si="12"/>
        <v>0.6119985800496983</v>
      </c>
      <c r="F97" s="185">
        <f t="shared" si="13"/>
        <v>0.11078886310904873</v>
      </c>
      <c r="G97" s="77">
        <v>5256</v>
      </c>
      <c r="H97" s="77">
        <v>3235</v>
      </c>
      <c r="I97" s="77">
        <v>498</v>
      </c>
      <c r="J97" s="185">
        <f t="shared" si="14"/>
        <v>0.6154870624048706</v>
      </c>
      <c r="K97" s="185">
        <f t="shared" si="15"/>
        <v>0.15394126738794436</v>
      </c>
      <c r="L97" s="77">
        <v>8073</v>
      </c>
      <c r="M97" s="77">
        <v>4959</v>
      </c>
      <c r="N97" s="77">
        <v>689</v>
      </c>
      <c r="O97" s="171">
        <f t="shared" si="16"/>
        <v>0.6142697881828316</v>
      </c>
      <c r="P97" s="185">
        <f t="shared" si="17"/>
        <v>0.13893930227868523</v>
      </c>
      <c r="Q97" s="77" t="s">
        <v>304</v>
      </c>
    </row>
    <row r="98" spans="1:17" ht="15">
      <c r="A98" s="164" t="s">
        <v>102</v>
      </c>
      <c r="B98" s="77">
        <v>592</v>
      </c>
      <c r="C98" s="77">
        <v>253</v>
      </c>
      <c r="D98" s="77">
        <v>147</v>
      </c>
      <c r="E98" s="185">
        <f t="shared" si="12"/>
        <v>0.42736486486486486</v>
      </c>
      <c r="F98" s="185">
        <f t="shared" si="13"/>
        <v>0.5810276679841897</v>
      </c>
      <c r="G98" s="77">
        <v>739</v>
      </c>
      <c r="H98" s="77">
        <v>285</v>
      </c>
      <c r="I98" s="77">
        <v>226</v>
      </c>
      <c r="J98" s="185">
        <f t="shared" si="14"/>
        <v>0.38565629228687415</v>
      </c>
      <c r="K98" s="185">
        <f t="shared" si="15"/>
        <v>0.7929824561403509</v>
      </c>
      <c r="L98" s="77">
        <v>1331</v>
      </c>
      <c r="M98" s="77">
        <v>538</v>
      </c>
      <c r="N98" s="77">
        <v>373</v>
      </c>
      <c r="O98" s="171">
        <f t="shared" si="16"/>
        <v>0.4042073628850488</v>
      </c>
      <c r="P98" s="185">
        <f t="shared" si="17"/>
        <v>0.6933085501858736</v>
      </c>
      <c r="Q98" s="77" t="s">
        <v>294</v>
      </c>
    </row>
    <row r="99" spans="1:17" ht="15">
      <c r="A99" s="121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1:17" ht="15">
      <c r="A100" s="121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1:17" ht="15">
      <c r="A101" s="121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1:17" ht="15">
      <c r="A102" s="121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1:17" ht="15">
      <c r="A103" s="121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1:17" ht="46.5" customHeight="1">
      <c r="A104" s="121"/>
      <c r="B104" s="241"/>
      <c r="C104" s="241"/>
      <c r="D104" s="241"/>
      <c r="E104" s="241"/>
      <c r="F104" s="241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1:17" ht="120.75" customHeight="1">
      <c r="A105" s="121"/>
      <c r="B105" s="242"/>
      <c r="C105" s="242"/>
      <c r="D105" s="141"/>
      <c r="E105" s="141"/>
      <c r="F105" s="141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</row>
    <row r="106" spans="1:17" ht="15" customHeight="1">
      <c r="A106" s="121"/>
      <c r="B106" s="240"/>
      <c r="C106" s="240"/>
      <c r="D106" s="142"/>
      <c r="E106" s="143"/>
      <c r="F106" s="154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1:17" ht="15" customHeight="1">
      <c r="A107" s="121"/>
      <c r="B107" s="240"/>
      <c r="C107" s="240"/>
      <c r="D107" s="142"/>
      <c r="E107" s="143"/>
      <c r="F107" s="142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1:6" ht="15" customHeight="1">
      <c r="A108" s="155"/>
      <c r="B108" s="240"/>
      <c r="C108" s="240"/>
      <c r="D108" s="142"/>
      <c r="E108" s="143"/>
      <c r="F108" s="142"/>
    </row>
    <row r="109" spans="1:6" ht="75" customHeight="1">
      <c r="A109" s="155"/>
      <c r="B109" s="240"/>
      <c r="C109" s="240"/>
      <c r="D109" s="142"/>
      <c r="E109" s="143"/>
      <c r="F109" s="156"/>
    </row>
    <row r="110" spans="1:6" ht="15" customHeight="1">
      <c r="A110" s="155"/>
      <c r="B110" s="240"/>
      <c r="C110" s="240"/>
      <c r="D110" s="142"/>
      <c r="E110" s="143"/>
      <c r="F110" s="142"/>
    </row>
    <row r="111" spans="1:6" ht="24" customHeight="1">
      <c r="A111" s="155"/>
      <c r="B111" s="240"/>
      <c r="C111" s="240"/>
      <c r="D111" s="142"/>
      <c r="E111" s="143"/>
      <c r="F111" s="154"/>
    </row>
    <row r="112" spans="1:6" ht="24.75" customHeight="1">
      <c r="A112" s="155"/>
      <c r="B112" s="240"/>
      <c r="C112" s="240"/>
      <c r="D112" s="142"/>
      <c r="E112" s="143"/>
      <c r="F112" s="154"/>
    </row>
    <row r="113" spans="1:6" ht="31.5" customHeight="1">
      <c r="A113" s="155"/>
      <c r="B113" s="240"/>
      <c r="C113" s="240"/>
      <c r="D113" s="142"/>
      <c r="E113" s="143"/>
      <c r="F113" s="154"/>
    </row>
    <row r="114" spans="1:6" ht="18.75">
      <c r="A114" s="155"/>
      <c r="B114" s="240"/>
      <c r="C114" s="240"/>
      <c r="D114" s="142"/>
      <c r="E114" s="143"/>
      <c r="F114" s="142"/>
    </row>
  </sheetData>
  <sheetProtection/>
  <mergeCells count="16">
    <mergeCell ref="D1:I1"/>
    <mergeCell ref="A4:A5"/>
    <mergeCell ref="B4:F4"/>
    <mergeCell ref="G4:K4"/>
    <mergeCell ref="L4:P4"/>
    <mergeCell ref="B104:F104"/>
    <mergeCell ref="B105:C105"/>
    <mergeCell ref="B106:C106"/>
    <mergeCell ref="B107:C107"/>
    <mergeCell ref="B108:C108"/>
    <mergeCell ref="B114:C114"/>
    <mergeCell ref="B109:C109"/>
    <mergeCell ref="B110:C110"/>
    <mergeCell ref="B111:C111"/>
    <mergeCell ref="B112:C112"/>
    <mergeCell ref="B113:C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7"/>
  <sheetViews>
    <sheetView zoomScale="80" zoomScaleNormal="80" zoomScalePageLayoutView="0" workbookViewId="0" topLeftCell="A31">
      <selection activeCell="T87" sqref="T87"/>
    </sheetView>
  </sheetViews>
  <sheetFormatPr defaultColWidth="9.140625" defaultRowHeight="15"/>
  <cols>
    <col min="1" max="1" width="38.7109375" style="0" customWidth="1"/>
    <col min="2" max="2" width="21.28125" style="0" customWidth="1"/>
    <col min="3" max="3" width="21.8515625" style="0" customWidth="1"/>
    <col min="4" max="4" width="20.140625" style="0" customWidth="1"/>
    <col min="5" max="5" width="24.28125" style="0" customWidth="1"/>
    <col min="6" max="6" width="30.140625" style="0" customWidth="1"/>
    <col min="7" max="7" width="19.00390625" style="0" customWidth="1"/>
    <col min="8" max="8" width="19.57421875" style="0" customWidth="1"/>
    <col min="9" max="9" width="15.8515625" style="0" customWidth="1"/>
    <col min="10" max="10" width="16.421875" style="0" customWidth="1"/>
    <col min="11" max="11" width="16.8515625" style="0" customWidth="1"/>
    <col min="12" max="12" width="18.57421875" style="0" customWidth="1"/>
    <col min="13" max="13" width="17.57421875" style="0" customWidth="1"/>
    <col min="14" max="14" width="15.140625" style="0" customWidth="1"/>
    <col min="15" max="15" width="17.421875" style="0" customWidth="1"/>
    <col min="16" max="16" width="15.00390625" style="0" customWidth="1"/>
    <col min="17" max="17" width="14.140625" style="56" customWidth="1"/>
    <col min="18" max="16384" width="9.140625" style="38" customWidth="1"/>
  </cols>
  <sheetData>
    <row r="1" spans="4:9" ht="58.5" customHeight="1">
      <c r="D1" s="256" t="s">
        <v>0</v>
      </c>
      <c r="E1" s="256"/>
      <c r="F1" s="256"/>
      <c r="G1" s="256"/>
      <c r="H1" s="256"/>
      <c r="I1" s="256"/>
    </row>
    <row r="3" spans="1:8" ht="15">
      <c r="A3" s="1" t="s">
        <v>1</v>
      </c>
      <c r="D3" s="257" t="s">
        <v>232</v>
      </c>
      <c r="E3" s="257"/>
      <c r="F3" s="257"/>
      <c r="G3" s="257"/>
      <c r="H3" s="257"/>
    </row>
    <row r="4" spans="1:18" ht="15">
      <c r="A4" s="258" t="s">
        <v>2</v>
      </c>
      <c r="B4" s="259" t="s">
        <v>3</v>
      </c>
      <c r="C4" s="259"/>
      <c r="D4" s="259"/>
      <c r="E4" s="259"/>
      <c r="F4" s="259"/>
      <c r="G4" s="260" t="s">
        <v>4</v>
      </c>
      <c r="H4" s="260"/>
      <c r="I4" s="260"/>
      <c r="J4" s="260"/>
      <c r="K4" s="260"/>
      <c r="L4" s="254" t="s">
        <v>10</v>
      </c>
      <c r="M4" s="254"/>
      <c r="N4" s="254"/>
      <c r="O4" s="254"/>
      <c r="P4" s="254"/>
      <c r="Q4" s="137"/>
      <c r="R4" s="8"/>
    </row>
    <row r="5" spans="1:18" ht="137.25" customHeight="1">
      <c r="A5" s="258"/>
      <c r="B5" s="2" t="s">
        <v>5</v>
      </c>
      <c r="C5" s="2" t="s">
        <v>7</v>
      </c>
      <c r="D5" s="2" t="s">
        <v>6</v>
      </c>
      <c r="E5" s="2" t="s">
        <v>8</v>
      </c>
      <c r="F5" s="2" t="s">
        <v>9</v>
      </c>
      <c r="G5" s="3" t="s">
        <v>5</v>
      </c>
      <c r="H5" s="3" t="s">
        <v>7</v>
      </c>
      <c r="I5" s="3" t="s">
        <v>6</v>
      </c>
      <c r="J5" s="3" t="s">
        <v>8</v>
      </c>
      <c r="K5" s="3" t="s">
        <v>9</v>
      </c>
      <c r="L5" s="4" t="s">
        <v>5</v>
      </c>
      <c r="M5" s="4" t="s">
        <v>7</v>
      </c>
      <c r="N5" s="4" t="s">
        <v>6</v>
      </c>
      <c r="O5" s="4" t="s">
        <v>8</v>
      </c>
      <c r="P5" s="4" t="s">
        <v>9</v>
      </c>
      <c r="Q5" s="124" t="s">
        <v>269</v>
      </c>
      <c r="R5" s="8"/>
    </row>
    <row r="6" spans="1:18" ht="15" customHeight="1">
      <c r="A6" s="110"/>
      <c r="B6" s="2"/>
      <c r="C6" s="23"/>
      <c r="D6" s="22"/>
      <c r="E6" s="2"/>
      <c r="F6" s="2"/>
      <c r="G6" s="24"/>
      <c r="H6" s="24"/>
      <c r="I6" s="24"/>
      <c r="J6" s="3"/>
      <c r="K6" s="3"/>
      <c r="L6" s="4"/>
      <c r="M6" s="4"/>
      <c r="N6" s="4"/>
      <c r="O6" s="4"/>
      <c r="P6" s="4"/>
      <c r="Q6" s="124"/>
      <c r="R6" s="8"/>
    </row>
    <row r="7" spans="1:256" s="65" customFormat="1" ht="15">
      <c r="A7" s="63" t="s">
        <v>56</v>
      </c>
      <c r="B7" s="174">
        <f>(B8+B27+B39+B46+B54+B69+B76+B89)</f>
        <v>17664510</v>
      </c>
      <c r="C7" s="174">
        <f>(C8+C27+C39+C46+C54+C69+C76+C89)</f>
        <v>10424570</v>
      </c>
      <c r="D7" s="174">
        <f>(D8+D27+D39+D46+D54+D69+D76+D89)</f>
        <v>9493478</v>
      </c>
      <c r="E7" s="64">
        <f>C7/B7</f>
        <v>0.5901420418681299</v>
      </c>
      <c r="F7" s="64">
        <f>D7/C7</f>
        <v>0.910682934643827</v>
      </c>
      <c r="G7" s="174">
        <f>(G8+G27+G39+G46+G54+G69+G76+G89)</f>
        <v>22230018</v>
      </c>
      <c r="H7" s="174">
        <f>(H8+H27+H39+H46+H54+H69+H76+H89)</f>
        <v>13308053</v>
      </c>
      <c r="I7" s="174">
        <f>(I8+I27+I39+I46+I54+I69+I76+I89)</f>
        <v>12964486</v>
      </c>
      <c r="J7" s="64">
        <f>H7/G7</f>
        <v>0.5986523717614624</v>
      </c>
      <c r="K7" s="64">
        <f>I7/H7</f>
        <v>0.9741835263204918</v>
      </c>
      <c r="L7" s="174">
        <f aca="true" t="shared" si="0" ref="L7:N8">B7+G7</f>
        <v>39894528</v>
      </c>
      <c r="M7" s="174">
        <f t="shared" si="0"/>
        <v>23732623</v>
      </c>
      <c r="N7" s="174">
        <f t="shared" si="0"/>
        <v>22457964</v>
      </c>
      <c r="O7" s="64">
        <f>M7/L7</f>
        <v>0.5948841655677691</v>
      </c>
      <c r="P7" s="64">
        <f>N7/M7</f>
        <v>0.9462908503623894</v>
      </c>
      <c r="Q7" s="127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62" customFormat="1" ht="15">
      <c r="A8" s="37" t="s">
        <v>57</v>
      </c>
      <c r="B8" s="58">
        <f>SUM(B9:B26)</f>
        <v>4148341</v>
      </c>
      <c r="C8" s="58">
        <f>SUM(C9:C26)</f>
        <v>2974961</v>
      </c>
      <c r="D8" s="58">
        <f>SUM(D9:D26)</f>
        <v>2685434</v>
      </c>
      <c r="E8" s="59">
        <f>C8/B8</f>
        <v>0.7171447573861455</v>
      </c>
      <c r="F8" s="59">
        <f>D8/C8</f>
        <v>0.9026787241916785</v>
      </c>
      <c r="G8" s="60">
        <f>SUM(G9:G26)</f>
        <v>5400786</v>
      </c>
      <c r="H8" s="60">
        <f>SUM(H9:H26)</f>
        <v>3932246</v>
      </c>
      <c r="I8" s="60">
        <f>SUM(I9:I26)</f>
        <v>3653771</v>
      </c>
      <c r="J8" s="61">
        <f>H8/G8</f>
        <v>0.7280877264901813</v>
      </c>
      <c r="K8" s="61">
        <f>I8/H8</f>
        <v>0.9291816941259524</v>
      </c>
      <c r="L8" s="60">
        <f t="shared" si="0"/>
        <v>9549127</v>
      </c>
      <c r="M8" s="58">
        <f t="shared" si="0"/>
        <v>6907207</v>
      </c>
      <c r="N8" s="58">
        <f t="shared" si="0"/>
        <v>6339205</v>
      </c>
      <c r="O8" s="78">
        <f>M8/L8</f>
        <v>0.7233338712533617</v>
      </c>
      <c r="P8" s="61">
        <f>N8/M8</f>
        <v>0.9177667615868469</v>
      </c>
      <c r="Q8" s="16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17" ht="15">
      <c r="A9" s="5" t="s">
        <v>11</v>
      </c>
      <c r="B9" s="77">
        <f>('1000-1'!B9+'1000-2'!B9+'1000-3'!B9)</f>
        <v>197803</v>
      </c>
      <c r="C9" s="77">
        <f>('1000-1'!C9+'1000-2'!C9+'1000-3'!C9)</f>
        <v>134205</v>
      </c>
      <c r="D9" s="77">
        <f>('1000-1'!D9+'1000-2'!D9+'1000-3'!D9)</f>
        <v>132844</v>
      </c>
      <c r="E9" s="94">
        <f aca="true" t="shared" si="1" ref="E9:F26">C9/B9</f>
        <v>0.6784780817277797</v>
      </c>
      <c r="F9" s="94">
        <f t="shared" si="1"/>
        <v>0.9898587981073731</v>
      </c>
      <c r="G9" s="77">
        <f>('1000-1'!G9+'1000-2'!G9+'1000-3'!G9)</f>
        <v>231775</v>
      </c>
      <c r="H9" s="77">
        <f>('1000-1'!H9+'1000-2'!H9+'1000-3'!H9)</f>
        <v>167053</v>
      </c>
      <c r="I9" s="77">
        <f>('1000-1'!I9+'1000-2'!I9+'1000-3'!I9)</f>
        <v>168634</v>
      </c>
      <c r="J9" s="94">
        <f aca="true" t="shared" si="2" ref="J9:K72">H9/G9</f>
        <v>0.7207550426059757</v>
      </c>
      <c r="K9" s="94">
        <f t="shared" si="2"/>
        <v>1.0094640623035802</v>
      </c>
      <c r="L9" s="77">
        <f>('1000-1'!L9+'1000-2'!L9+'1000-3'!L9)</f>
        <v>429578</v>
      </c>
      <c r="M9" s="77">
        <f>('1000-1'!M9+'1000-2'!M9+'1000-3'!M9)</f>
        <v>301258</v>
      </c>
      <c r="N9" s="77">
        <f>('1000-1'!N9+'1000-2'!N9+'1000-3'!N9)</f>
        <v>301478</v>
      </c>
      <c r="O9" s="95">
        <f aca="true" t="shared" si="3" ref="O9:P72">M9/L9</f>
        <v>0.7012882410179292</v>
      </c>
      <c r="P9" s="94">
        <f t="shared" si="3"/>
        <v>1.000730271063341</v>
      </c>
      <c r="Q9" s="77" t="s">
        <v>294</v>
      </c>
    </row>
    <row r="10" spans="1:17" ht="15">
      <c r="A10" s="5" t="s">
        <v>12</v>
      </c>
      <c r="B10" s="77">
        <f>('1000-1'!B10+'1000-2'!B10+'1000-3'!B10)</f>
        <v>156342</v>
      </c>
      <c r="C10" s="77">
        <f>('1000-1'!C10+'1000-2'!C10+'1000-3'!C10)</f>
        <v>95543</v>
      </c>
      <c r="D10" s="77">
        <f>('1000-1'!D10+'1000-2'!D10+'1000-3'!D10)</f>
        <v>74719</v>
      </c>
      <c r="E10" s="94">
        <f t="shared" si="1"/>
        <v>0.6111153752670427</v>
      </c>
      <c r="F10" s="94">
        <f t="shared" si="1"/>
        <v>0.7820457804339407</v>
      </c>
      <c r="G10" s="77">
        <f>('1000-1'!G10+'1000-2'!G10+'1000-3'!G10)</f>
        <v>211986</v>
      </c>
      <c r="H10" s="77">
        <f>('1000-1'!H10+'1000-2'!H10+'1000-3'!H10)</f>
        <v>135764</v>
      </c>
      <c r="I10" s="77">
        <f>('1000-1'!I10+'1000-2'!I10+'1000-3'!I10)</f>
        <v>114797</v>
      </c>
      <c r="J10" s="94">
        <f t="shared" si="2"/>
        <v>0.6404385195248743</v>
      </c>
      <c r="K10" s="94">
        <f t="shared" si="2"/>
        <v>0.8455628885418816</v>
      </c>
      <c r="L10" s="77">
        <f>('1000-1'!L10+'1000-2'!L10+'1000-3'!L10)</f>
        <v>368328</v>
      </c>
      <c r="M10" s="77">
        <f>('1000-1'!M10+'1000-2'!M10+'1000-3'!M10)</f>
        <v>231307</v>
      </c>
      <c r="N10" s="77">
        <f>('1000-1'!N10+'1000-2'!N10+'1000-3'!N10)</f>
        <v>189516</v>
      </c>
      <c r="O10" s="95">
        <f t="shared" si="3"/>
        <v>0.6279918985252275</v>
      </c>
      <c r="P10" s="94">
        <f t="shared" si="3"/>
        <v>0.8193266956901434</v>
      </c>
      <c r="Q10" s="77" t="s">
        <v>294</v>
      </c>
    </row>
    <row r="11" spans="1:17" ht="15">
      <c r="A11" s="99" t="s">
        <v>65</v>
      </c>
      <c r="B11" s="77">
        <f>('1000-1'!B11+'1000-2'!B11+'1000-3'!B11)</f>
        <v>167600</v>
      </c>
      <c r="C11" s="77">
        <f>('1000-1'!C11+'1000-2'!C11+'1000-3'!C11)</f>
        <v>86713</v>
      </c>
      <c r="D11" s="77">
        <f>('1000-1'!D11+'1000-2'!D11+'1000-3'!D11)</f>
        <v>67693</v>
      </c>
      <c r="E11" s="132">
        <f t="shared" si="1"/>
        <v>0.5173806682577565</v>
      </c>
      <c r="F11" s="132">
        <f t="shared" si="1"/>
        <v>0.7806557263616759</v>
      </c>
      <c r="G11" s="77">
        <f>('1000-1'!G11+'1000-2'!G11+'1000-3'!G11)</f>
        <v>217040</v>
      </c>
      <c r="H11" s="77">
        <f>('1000-1'!H11+'1000-2'!H11+'1000-3'!H11)</f>
        <v>113287</v>
      </c>
      <c r="I11" s="77">
        <f>('1000-1'!I11+'1000-2'!I11+'1000-3'!I11)</f>
        <v>108831</v>
      </c>
      <c r="J11" s="132">
        <f t="shared" si="2"/>
        <v>0.5219636933284187</v>
      </c>
      <c r="K11" s="132">
        <f t="shared" si="2"/>
        <v>0.9606662723878291</v>
      </c>
      <c r="L11" s="77">
        <f>('1000-1'!L11+'1000-2'!L11+'1000-3'!L11)</f>
        <v>384640</v>
      </c>
      <c r="M11" s="77">
        <f>('1000-1'!M11+'1000-2'!M11+'1000-3'!M11)</f>
        <v>200000</v>
      </c>
      <c r="N11" s="77">
        <f>('1000-1'!N11+'1000-2'!N11+'1000-3'!N11)</f>
        <v>176524</v>
      </c>
      <c r="O11" s="133">
        <f t="shared" si="3"/>
        <v>0.5199667221297837</v>
      </c>
      <c r="P11" s="132">
        <f t="shared" si="3"/>
        <v>0.88262</v>
      </c>
      <c r="Q11" s="77" t="s">
        <v>295</v>
      </c>
    </row>
    <row r="12" spans="1:17" ht="15">
      <c r="A12" s="5" t="s">
        <v>13</v>
      </c>
      <c r="B12" s="77">
        <f>('1000-1'!B12+'1000-2'!B12+'1000-3'!B12)</f>
        <v>291585</v>
      </c>
      <c r="C12" s="77">
        <f>('1000-1'!C12+'1000-2'!C12+'1000-3'!C12)</f>
        <v>201649</v>
      </c>
      <c r="D12" s="77">
        <f>('1000-1'!D12+'1000-2'!D12+'1000-3'!D12)</f>
        <v>201613</v>
      </c>
      <c r="E12" s="94">
        <f t="shared" si="1"/>
        <v>0.6915616372584323</v>
      </c>
      <c r="F12" s="94">
        <f t="shared" si="1"/>
        <v>0.9998214719636597</v>
      </c>
      <c r="G12" s="77">
        <f>('1000-1'!G12+'1000-2'!G12+'1000-3'!G12)</f>
        <v>362949</v>
      </c>
      <c r="H12" s="77">
        <f>('1000-1'!H12+'1000-2'!H12+'1000-3'!H12)</f>
        <v>248349</v>
      </c>
      <c r="I12" s="77">
        <f>('1000-1'!I12+'1000-2'!I12+'1000-3'!I12)</f>
        <v>248812</v>
      </c>
      <c r="J12" s="94">
        <f t="shared" si="2"/>
        <v>0.6842531595348107</v>
      </c>
      <c r="K12" s="94">
        <f t="shared" si="2"/>
        <v>1.0018643119158925</v>
      </c>
      <c r="L12" s="77">
        <f>('1000-1'!L12+'1000-2'!L12+'1000-3'!L12)</f>
        <v>654534</v>
      </c>
      <c r="M12" s="77">
        <f>('1000-1'!M12+'1000-2'!M12+'1000-3'!M12)</f>
        <v>449998</v>
      </c>
      <c r="N12" s="77">
        <f>('1000-1'!N12+'1000-2'!N12+'1000-3'!N12)</f>
        <v>450425</v>
      </c>
      <c r="O12" s="95">
        <f t="shared" si="3"/>
        <v>0.6875089758515218</v>
      </c>
      <c r="P12" s="94">
        <f t="shared" si="3"/>
        <v>1.0009488931061916</v>
      </c>
      <c r="Q12" s="77" t="s">
        <v>294</v>
      </c>
    </row>
    <row r="13" spans="1:17" ht="15">
      <c r="A13" s="5" t="s">
        <v>66</v>
      </c>
      <c r="B13" s="77">
        <f>('1000-1'!B13+'1000-2'!B13+'1000-3'!B13)</f>
        <v>115985</v>
      </c>
      <c r="C13" s="77">
        <f>('1000-1'!C13+'1000-2'!C13+'1000-3'!C13)</f>
        <v>81535</v>
      </c>
      <c r="D13" s="77">
        <f>('1000-1'!D13+'1000-2'!D13+'1000-3'!D13)</f>
        <v>79131</v>
      </c>
      <c r="E13" s="94">
        <f t="shared" si="1"/>
        <v>0.7029788334698452</v>
      </c>
      <c r="F13" s="94">
        <f t="shared" si="1"/>
        <v>0.9705157294413442</v>
      </c>
      <c r="G13" s="77">
        <f>('1000-1'!G13+'1000-2'!G13+'1000-3'!G13)</f>
        <v>144986</v>
      </c>
      <c r="H13" s="77">
        <f>('1000-1'!H13+'1000-2'!H13+'1000-3'!H13)</f>
        <v>103409</v>
      </c>
      <c r="I13" s="77">
        <f>('1000-1'!I13+'1000-2'!I13+'1000-3'!I13)</f>
        <v>103688</v>
      </c>
      <c r="J13" s="94">
        <f t="shared" si="2"/>
        <v>0.7132343812506035</v>
      </c>
      <c r="K13" s="94">
        <f t="shared" si="2"/>
        <v>1.0026980243499115</v>
      </c>
      <c r="L13" s="77">
        <f>('1000-1'!L13+'1000-2'!L13+'1000-3'!L13)</f>
        <v>260971</v>
      </c>
      <c r="M13" s="77">
        <f>('1000-1'!M13+'1000-2'!M13+'1000-3'!M13)</f>
        <v>184944</v>
      </c>
      <c r="N13" s="77">
        <f>('1000-1'!N13+'1000-2'!N13+'1000-3'!N13)</f>
        <v>182819</v>
      </c>
      <c r="O13" s="95">
        <f t="shared" si="3"/>
        <v>0.7086764429764226</v>
      </c>
      <c r="P13" s="94">
        <f t="shared" si="3"/>
        <v>0.9885100354701963</v>
      </c>
      <c r="Q13" s="77" t="s">
        <v>294</v>
      </c>
    </row>
    <row r="14" spans="1:17" ht="15">
      <c r="A14" s="5" t="s">
        <v>14</v>
      </c>
      <c r="B14" s="77">
        <f>('1000-1'!B14+'1000-2'!B14+'1000-3'!B14)</f>
        <v>61091</v>
      </c>
      <c r="C14" s="77">
        <f>('1000-1'!C14+'1000-2'!C14+'1000-3'!C14)</f>
        <v>61091</v>
      </c>
      <c r="D14" s="77">
        <f>('1000-1'!D14+'1000-2'!D14+'1000-3'!D14)</f>
        <v>48830</v>
      </c>
      <c r="E14" s="94">
        <f t="shared" si="1"/>
        <v>1</v>
      </c>
      <c r="F14" s="94">
        <f t="shared" si="1"/>
        <v>0.7992994058044557</v>
      </c>
      <c r="G14" s="77">
        <f>('1000-1'!G14+'1000-2'!G14+'1000-3'!G14)</f>
        <v>78799</v>
      </c>
      <c r="H14" s="77">
        <f>('1000-1'!H14+'1000-2'!H14+'1000-3'!H14)</f>
        <v>78799</v>
      </c>
      <c r="I14" s="77">
        <f>('1000-1'!I14+'1000-2'!I14+'1000-3'!I14)</f>
        <v>59682</v>
      </c>
      <c r="J14" s="94">
        <f t="shared" si="2"/>
        <v>1</v>
      </c>
      <c r="K14" s="94">
        <f t="shared" si="2"/>
        <v>0.7573953984187617</v>
      </c>
      <c r="L14" s="77">
        <f>('1000-1'!L14+'1000-2'!L14+'1000-3'!L14)</f>
        <v>139890</v>
      </c>
      <c r="M14" s="77">
        <f>('1000-1'!M14+'1000-2'!M14+'1000-3'!M14)</f>
        <v>139890</v>
      </c>
      <c r="N14" s="77">
        <f>('1000-1'!N14+'1000-2'!N14+'1000-3'!N14)</f>
        <v>108512</v>
      </c>
      <c r="O14" s="95">
        <f t="shared" si="3"/>
        <v>1</v>
      </c>
      <c r="P14" s="94">
        <f t="shared" si="3"/>
        <v>0.7756951890771321</v>
      </c>
      <c r="Q14" s="77" t="s">
        <v>296</v>
      </c>
    </row>
    <row r="15" spans="1:17" ht="15">
      <c r="A15" s="5" t="s">
        <v>67</v>
      </c>
      <c r="B15" s="77">
        <f>('1000-1'!B15+'1000-2'!B15+'1000-3'!B15)</f>
        <v>77481</v>
      </c>
      <c r="C15" s="77">
        <f>('1000-1'!C15+'1000-2'!C15+'1000-3'!C15)</f>
        <v>39675</v>
      </c>
      <c r="D15" s="77">
        <f>('1000-1'!D15+'1000-2'!D15+'1000-3'!D15)</f>
        <v>40532</v>
      </c>
      <c r="E15" s="94">
        <f t="shared" si="1"/>
        <v>0.512061021411701</v>
      </c>
      <c r="F15" s="94">
        <f t="shared" si="1"/>
        <v>1.0216005040957783</v>
      </c>
      <c r="G15" s="77">
        <f>('1000-1'!G15+'1000-2'!G15+'1000-3'!G15)</f>
        <v>98183</v>
      </c>
      <c r="H15" s="77">
        <f>('1000-1'!H15+'1000-2'!H15+'1000-3'!H15)</f>
        <v>56038</v>
      </c>
      <c r="I15" s="77">
        <f>('1000-1'!I15+'1000-2'!I15+'1000-3'!I15)</f>
        <v>63895</v>
      </c>
      <c r="J15" s="94">
        <f t="shared" si="2"/>
        <v>0.5707505372620515</v>
      </c>
      <c r="K15" s="94">
        <f t="shared" si="2"/>
        <v>1.1402084299939328</v>
      </c>
      <c r="L15" s="77">
        <f>('1000-1'!L15+'1000-2'!L15+'1000-3'!L15)</f>
        <v>175664</v>
      </c>
      <c r="M15" s="77">
        <f>('1000-1'!M15+'1000-2'!M15+'1000-3'!M15)</f>
        <v>95713</v>
      </c>
      <c r="N15" s="77">
        <f>('1000-1'!N15+'1000-2'!N15+'1000-3'!N15)</f>
        <v>104427</v>
      </c>
      <c r="O15" s="95">
        <f t="shared" si="3"/>
        <v>0.5448640586574369</v>
      </c>
      <c r="P15" s="94">
        <f t="shared" si="3"/>
        <v>1.091043014010636</v>
      </c>
      <c r="Q15" s="77" t="s">
        <v>296</v>
      </c>
    </row>
    <row r="16" spans="1:17" ht="15">
      <c r="A16" s="5" t="s">
        <v>15</v>
      </c>
      <c r="B16" s="77">
        <f>('1000-1'!B16+'1000-2'!B16+'1000-3'!B16)</f>
        <v>131756</v>
      </c>
      <c r="C16" s="77">
        <f>('1000-1'!C16+'1000-2'!C16+'1000-3'!C16)</f>
        <v>93678</v>
      </c>
      <c r="D16" s="77">
        <f>('1000-1'!D16+'1000-2'!D16+'1000-3'!D16)</f>
        <v>74306</v>
      </c>
      <c r="E16" s="94">
        <f t="shared" si="1"/>
        <v>0.7109960836698139</v>
      </c>
      <c r="F16" s="94">
        <f t="shared" si="1"/>
        <v>0.7932065159375734</v>
      </c>
      <c r="G16" s="77">
        <f>('1000-1'!G16+'1000-2'!G16+'1000-3'!G16)</f>
        <v>168301</v>
      </c>
      <c r="H16" s="77">
        <f>('1000-1'!H16+'1000-2'!H16+'1000-3'!H16)</f>
        <v>119991</v>
      </c>
      <c r="I16" s="77">
        <f>('1000-1'!I16+'1000-2'!I16+'1000-3'!I16)</f>
        <v>104764</v>
      </c>
      <c r="J16" s="94">
        <f t="shared" si="2"/>
        <v>0.7129547655688321</v>
      </c>
      <c r="K16" s="94">
        <f t="shared" si="2"/>
        <v>0.8730988157445142</v>
      </c>
      <c r="L16" s="77">
        <f>('1000-1'!L16+'1000-2'!L16+'1000-3'!L16)</f>
        <v>300057</v>
      </c>
      <c r="M16" s="77">
        <f>('1000-1'!M16+'1000-2'!M16+'1000-3'!M16)</f>
        <v>213669</v>
      </c>
      <c r="N16" s="77">
        <f>('1000-1'!N16+'1000-2'!N16+'1000-3'!N16)</f>
        <v>179070</v>
      </c>
      <c r="O16" s="95">
        <f t="shared" si="3"/>
        <v>0.7120947020066187</v>
      </c>
      <c r="P16" s="94">
        <f t="shared" si="3"/>
        <v>0.8380719711329205</v>
      </c>
      <c r="Q16" s="77" t="s">
        <v>297</v>
      </c>
    </row>
    <row r="17" spans="1:17" ht="15">
      <c r="A17" s="5" t="s">
        <v>16</v>
      </c>
      <c r="B17" s="77">
        <f>('1000-1'!B17+'1000-2'!B17+'1000-3'!B17)</f>
        <v>138862</v>
      </c>
      <c r="C17" s="77">
        <f>('1000-1'!C17+'1000-2'!C17+'1000-3'!C17)</f>
        <v>80905</v>
      </c>
      <c r="D17" s="77">
        <f>('1000-1'!D17+'1000-2'!D17+'1000-3'!D17)</f>
        <v>83084</v>
      </c>
      <c r="E17" s="94">
        <f t="shared" si="1"/>
        <v>0.5826287969350866</v>
      </c>
      <c r="F17" s="94">
        <f t="shared" si="1"/>
        <v>1.0269328224460788</v>
      </c>
      <c r="G17" s="77">
        <f>('1000-1'!G17+'1000-2'!G17+'1000-3'!G17)</f>
        <v>174954</v>
      </c>
      <c r="H17" s="77">
        <f>('1000-1'!H17+'1000-2'!H17+'1000-3'!H17)</f>
        <v>103212</v>
      </c>
      <c r="I17" s="77">
        <f>('1000-1'!I17+'1000-2'!I17+'1000-3'!I17)</f>
        <v>102236</v>
      </c>
      <c r="J17" s="94">
        <f t="shared" si="2"/>
        <v>0.5899379265406907</v>
      </c>
      <c r="K17" s="94">
        <f t="shared" si="2"/>
        <v>0.9905437352245863</v>
      </c>
      <c r="L17" s="77">
        <f>('1000-1'!L17+'1000-2'!L17+'1000-3'!L17)</f>
        <v>313816</v>
      </c>
      <c r="M17" s="77">
        <f>('1000-1'!M17+'1000-2'!M17+'1000-3'!M17)</f>
        <v>184117</v>
      </c>
      <c r="N17" s="77">
        <f>('1000-1'!N17+'1000-2'!N17+'1000-3'!N17)</f>
        <v>185320</v>
      </c>
      <c r="O17" s="95">
        <f t="shared" si="3"/>
        <v>0.586703673490198</v>
      </c>
      <c r="P17" s="94">
        <f t="shared" si="3"/>
        <v>1.0065338887772448</v>
      </c>
      <c r="Q17" s="77" t="s">
        <v>297</v>
      </c>
    </row>
    <row r="18" spans="1:17" ht="15">
      <c r="A18" s="5" t="s">
        <v>17</v>
      </c>
      <c r="B18" s="77">
        <f>('1000-1'!B18+'1000-2'!B18+'1000-3'!B18)</f>
        <v>701091</v>
      </c>
      <c r="C18" s="77">
        <f>('1000-1'!C18+'1000-2'!C18+'1000-3'!C18)</f>
        <v>537504</v>
      </c>
      <c r="D18" s="77">
        <f>('1000-1'!D18+'1000-2'!D18+'1000-3'!D18)</f>
        <v>410942</v>
      </c>
      <c r="E18" s="94">
        <f t="shared" si="1"/>
        <v>0.7666679503801932</v>
      </c>
      <c r="F18" s="94">
        <f t="shared" si="1"/>
        <v>0.7645375662320653</v>
      </c>
      <c r="G18" s="77">
        <f>('1000-1'!G18+'1000-2'!G18+'1000-3'!G18)</f>
        <v>921156</v>
      </c>
      <c r="H18" s="77">
        <f>('1000-1'!H18+'1000-2'!H18+'1000-3'!H18)</f>
        <v>706284</v>
      </c>
      <c r="I18" s="77">
        <f>('1000-1'!I18+'1000-2'!I18+'1000-3'!I18)</f>
        <v>592697</v>
      </c>
      <c r="J18" s="94">
        <f t="shared" si="2"/>
        <v>0.7667365788205255</v>
      </c>
      <c r="K18" s="94">
        <f t="shared" si="2"/>
        <v>0.8391765918525692</v>
      </c>
      <c r="L18" s="77">
        <f>('1000-1'!L18+'1000-2'!L18+'1000-3'!L18)</f>
        <v>1622247</v>
      </c>
      <c r="M18" s="77">
        <f>('1000-1'!M18+'1000-2'!M18+'1000-3'!M18)</f>
        <v>1243788</v>
      </c>
      <c r="N18" s="77">
        <f>('1000-1'!N18+'1000-2'!N18+'1000-3'!N18)</f>
        <v>1003639</v>
      </c>
      <c r="O18" s="95">
        <f t="shared" si="3"/>
        <v>0.7667069194765039</v>
      </c>
      <c r="P18" s="94">
        <f t="shared" si="3"/>
        <v>0.8069212759730758</v>
      </c>
      <c r="Q18" s="77" t="s">
        <v>297</v>
      </c>
    </row>
    <row r="19" spans="1:17" ht="15">
      <c r="A19" s="5" t="s">
        <v>18</v>
      </c>
      <c r="B19" s="77">
        <f>('1000-1'!B19+'1000-2'!B19+'1000-3'!B19)</f>
        <v>92120</v>
      </c>
      <c r="C19" s="77">
        <f>('1000-1'!C19+'1000-2'!C19+'1000-3'!C19)</f>
        <v>48295</v>
      </c>
      <c r="D19" s="77">
        <f>('1000-1'!D19+'1000-2'!D19+'1000-3'!D19)</f>
        <v>41061</v>
      </c>
      <c r="E19" s="94">
        <f t="shared" si="1"/>
        <v>0.5242618323925314</v>
      </c>
      <c r="F19" s="94">
        <f t="shared" si="1"/>
        <v>0.8502122372916451</v>
      </c>
      <c r="G19" s="77">
        <f>('1000-1'!G19+'1000-2'!G19+'1000-3'!G19)</f>
        <v>118479</v>
      </c>
      <c r="H19" s="77">
        <f>('1000-1'!H19+'1000-2'!H19+'1000-3'!H19)</f>
        <v>61705</v>
      </c>
      <c r="I19" s="77">
        <f>('1000-1'!I19+'1000-2'!I19+'1000-3'!I19)</f>
        <v>64230</v>
      </c>
      <c r="J19" s="94">
        <f t="shared" si="2"/>
        <v>0.5208095949493159</v>
      </c>
      <c r="K19" s="94">
        <f t="shared" si="2"/>
        <v>1.0409205088728628</v>
      </c>
      <c r="L19" s="77">
        <f>('1000-1'!L19+'1000-2'!L19+'1000-3'!L19)</f>
        <v>210599</v>
      </c>
      <c r="M19" s="77">
        <f>('1000-1'!M19+'1000-2'!M19+'1000-3'!M19)</f>
        <v>110000</v>
      </c>
      <c r="N19" s="77">
        <f>('1000-1'!N19+'1000-2'!N19+'1000-3'!N19)</f>
        <v>105291</v>
      </c>
      <c r="O19" s="95">
        <f t="shared" si="3"/>
        <v>0.5223196691342314</v>
      </c>
      <c r="P19" s="94">
        <f t="shared" si="3"/>
        <v>0.9571909090909091</v>
      </c>
      <c r="Q19" s="77" t="s">
        <v>298</v>
      </c>
    </row>
    <row r="20" spans="1:17" ht="15">
      <c r="A20" s="5" t="s">
        <v>19</v>
      </c>
      <c r="B20" s="77">
        <f>('1000-1'!B20+'1000-2'!B20+'1000-3'!B20)</f>
        <v>116084</v>
      </c>
      <c r="C20" s="77">
        <f>('1000-1'!C20+'1000-2'!C20+'1000-3'!C20)</f>
        <v>83431</v>
      </c>
      <c r="D20" s="77">
        <f>('1000-1'!D20+'1000-2'!D20+'1000-3'!D20)</f>
        <v>81458</v>
      </c>
      <c r="E20" s="94">
        <f t="shared" si="1"/>
        <v>0.7187123117742324</v>
      </c>
      <c r="F20" s="94">
        <f t="shared" si="1"/>
        <v>0.9763517157890952</v>
      </c>
      <c r="G20" s="77">
        <f>('1000-1'!G20+'1000-2'!G20+'1000-3'!G20)</f>
        <v>154798</v>
      </c>
      <c r="H20" s="77">
        <f>('1000-1'!H20+'1000-2'!H20+'1000-3'!H20)</f>
        <v>112721</v>
      </c>
      <c r="I20" s="77">
        <f>('1000-1'!I20+'1000-2'!I20+'1000-3'!I20)</f>
        <v>111342</v>
      </c>
      <c r="J20" s="94">
        <f t="shared" si="2"/>
        <v>0.7281812426517138</v>
      </c>
      <c r="K20" s="94">
        <f t="shared" si="2"/>
        <v>0.9877662547351426</v>
      </c>
      <c r="L20" s="77">
        <f>('1000-1'!L20+'1000-2'!L20+'1000-3'!L20)</f>
        <v>270882</v>
      </c>
      <c r="M20" s="77">
        <f>('1000-1'!M20+'1000-2'!M20+'1000-3'!M20)</f>
        <v>196152</v>
      </c>
      <c r="N20" s="77">
        <f>('1000-1'!N20+'1000-2'!N20+'1000-3'!N20)</f>
        <v>192800</v>
      </c>
      <c r="O20" s="95">
        <f t="shared" si="3"/>
        <v>0.7241234190533147</v>
      </c>
      <c r="P20" s="94">
        <f t="shared" si="3"/>
        <v>0.9829112117133652</v>
      </c>
      <c r="Q20" s="77" t="s">
        <v>297</v>
      </c>
    </row>
    <row r="21" spans="1:17" ht="15">
      <c r="A21" s="5" t="s">
        <v>68</v>
      </c>
      <c r="B21" s="77">
        <f>('1000-1'!B21+'1000-2'!B21+'1000-3'!B21)</f>
        <v>120992</v>
      </c>
      <c r="C21" s="77">
        <f>('1000-1'!C21+'1000-2'!C21+'1000-3'!C21)</f>
        <v>64375</v>
      </c>
      <c r="D21" s="77">
        <f>('1000-1'!D21+'1000-2'!D21+'1000-3'!D21)</f>
        <v>51622</v>
      </c>
      <c r="E21" s="94">
        <f t="shared" si="1"/>
        <v>0.5320599709071674</v>
      </c>
      <c r="F21" s="94">
        <f t="shared" si="1"/>
        <v>0.801895145631068</v>
      </c>
      <c r="G21" s="77">
        <f>('1000-1'!G21+'1000-2'!G21+'1000-3'!G21)</f>
        <v>151118</v>
      </c>
      <c r="H21" s="77">
        <f>('1000-1'!H21+'1000-2'!H21+'1000-3'!H21)</f>
        <v>78681</v>
      </c>
      <c r="I21" s="77">
        <f>('1000-1'!I21+'1000-2'!I21+'1000-3'!I21)</f>
        <v>76423</v>
      </c>
      <c r="J21" s="94">
        <f t="shared" si="2"/>
        <v>0.5206593522942337</v>
      </c>
      <c r="K21" s="94">
        <f t="shared" si="2"/>
        <v>0.9713018390716945</v>
      </c>
      <c r="L21" s="77">
        <f>('1000-1'!L21+'1000-2'!L21+'1000-3'!L21)</f>
        <v>272110</v>
      </c>
      <c r="M21" s="77">
        <f>('1000-1'!M21+'1000-2'!M21+'1000-3'!M21)</f>
        <v>143056</v>
      </c>
      <c r="N21" s="77">
        <f>('1000-1'!N21+'1000-2'!N21+'1000-3'!N21)</f>
        <v>128045</v>
      </c>
      <c r="O21" s="95">
        <f t="shared" si="3"/>
        <v>0.5257285656535959</v>
      </c>
      <c r="P21" s="94">
        <f t="shared" si="3"/>
        <v>0.8950690638631026</v>
      </c>
      <c r="Q21" s="77" t="s">
        <v>299</v>
      </c>
    </row>
    <row r="22" spans="1:17" ht="15">
      <c r="A22" s="6" t="s">
        <v>69</v>
      </c>
      <c r="B22" s="77">
        <f>('1000-1'!B22+'1000-2'!B22+'1000-3'!B22)</f>
        <v>135414</v>
      </c>
      <c r="C22" s="77">
        <f>('1000-1'!C22+'1000-2'!C22+'1000-3'!C22)</f>
        <v>85868</v>
      </c>
      <c r="D22" s="77">
        <f>('1000-1'!D22+'1000-2'!D22+'1000-3'!D22)</f>
        <v>85522</v>
      </c>
      <c r="E22" s="94">
        <f t="shared" si="1"/>
        <v>0.6341146410267772</v>
      </c>
      <c r="F22" s="94">
        <f t="shared" si="1"/>
        <v>0.9959705594633623</v>
      </c>
      <c r="G22" s="77">
        <f>('1000-1'!G22+'1000-2'!G22+'1000-3'!G22)</f>
        <v>174114</v>
      </c>
      <c r="H22" s="77">
        <f>('1000-1'!H22+'1000-2'!H22+'1000-3'!H22)</f>
        <v>116954</v>
      </c>
      <c r="I22" s="77">
        <f>('1000-1'!I22+'1000-2'!I22+'1000-3'!I22)</f>
        <v>118192</v>
      </c>
      <c r="J22" s="94">
        <f t="shared" si="2"/>
        <v>0.6717093398577944</v>
      </c>
      <c r="K22" s="94">
        <f t="shared" si="2"/>
        <v>1.0105853583460165</v>
      </c>
      <c r="L22" s="77">
        <f>('1000-1'!L22+'1000-2'!L22+'1000-3'!L22)</f>
        <v>309528</v>
      </c>
      <c r="M22" s="77">
        <f>('1000-1'!M22+'1000-2'!M22+'1000-3'!M22)</f>
        <v>202822</v>
      </c>
      <c r="N22" s="77">
        <f>('1000-1'!N22+'1000-2'!N22+'1000-3'!N22)</f>
        <v>203714</v>
      </c>
      <c r="O22" s="95">
        <f t="shared" si="3"/>
        <v>0.6552622056809077</v>
      </c>
      <c r="P22" s="94">
        <f t="shared" si="3"/>
        <v>1.004397944996105</v>
      </c>
      <c r="Q22" s="77" t="s">
        <v>297</v>
      </c>
    </row>
    <row r="23" spans="1:17" ht="15">
      <c r="A23" s="5" t="s">
        <v>70</v>
      </c>
      <c r="B23" s="77">
        <f>('1000-1'!B23+'1000-2'!B23+'1000-3'!B23)</f>
        <v>157659</v>
      </c>
      <c r="C23" s="77">
        <f>('1000-1'!C23+'1000-2'!C23+'1000-3'!C23)</f>
        <v>93992</v>
      </c>
      <c r="D23" s="77">
        <f>('1000-1'!D23+'1000-2'!D23+'1000-3'!D23)</f>
        <v>51862</v>
      </c>
      <c r="E23" s="94">
        <f t="shared" si="1"/>
        <v>0.596172752586278</v>
      </c>
      <c r="F23" s="94">
        <f t="shared" si="1"/>
        <v>0.5517703634351859</v>
      </c>
      <c r="G23" s="77">
        <f>('1000-1'!G23+'1000-2'!G23+'1000-3'!G23)</f>
        <v>201257</v>
      </c>
      <c r="H23" s="77">
        <f>('1000-1'!H23+'1000-2'!H23+'1000-3'!H23)</f>
        <v>129008</v>
      </c>
      <c r="I23" s="77">
        <f>('1000-1'!I23+'1000-2'!I23+'1000-3'!I23)</f>
        <v>76490</v>
      </c>
      <c r="J23" s="94">
        <f t="shared" si="2"/>
        <v>0.6410112443293898</v>
      </c>
      <c r="K23" s="94">
        <f t="shared" si="2"/>
        <v>0.5929089668857745</v>
      </c>
      <c r="L23" s="77">
        <f>('1000-1'!L23+'1000-2'!L23+'1000-3'!L23)</f>
        <v>358916</v>
      </c>
      <c r="M23" s="77">
        <f>('1000-1'!M23+'1000-2'!M23+'1000-3'!M23)</f>
        <v>223000</v>
      </c>
      <c r="N23" s="77">
        <f>('1000-1'!N23+'1000-2'!N23+'1000-3'!N23)</f>
        <v>128352</v>
      </c>
      <c r="O23" s="95">
        <f t="shared" si="3"/>
        <v>0.6213152938291968</v>
      </c>
      <c r="P23" s="94">
        <f t="shared" si="3"/>
        <v>0.5755695067264573</v>
      </c>
      <c r="Q23" s="77" t="s">
        <v>298</v>
      </c>
    </row>
    <row r="24" spans="1:17" ht="15">
      <c r="A24" s="5" t="s">
        <v>38</v>
      </c>
      <c r="B24" s="77">
        <f>('1000-1'!B24+'1000-2'!B24+'1000-3'!B24)</f>
        <v>187281</v>
      </c>
      <c r="C24" s="77">
        <f>('1000-1'!C24+'1000-2'!C24+'1000-3'!C24)</f>
        <v>108622</v>
      </c>
      <c r="D24" s="77">
        <f>('1000-1'!D24+'1000-2'!D24+'1000-3'!D24)</f>
        <v>110189</v>
      </c>
      <c r="E24" s="94">
        <f t="shared" si="1"/>
        <v>0.5799947672214479</v>
      </c>
      <c r="F24" s="94">
        <f t="shared" si="1"/>
        <v>1.0144261751762995</v>
      </c>
      <c r="G24" s="77">
        <f>('1000-1'!G24+'1000-2'!G24+'1000-3'!G24)</f>
        <v>241629</v>
      </c>
      <c r="H24" s="77">
        <f>('1000-1'!H24+'1000-2'!H24+'1000-3'!H24)</f>
        <v>146131</v>
      </c>
      <c r="I24" s="77">
        <f>('1000-1'!I24+'1000-2'!I24+'1000-3'!I24)</f>
        <v>156193</v>
      </c>
      <c r="J24" s="94">
        <f t="shared" si="2"/>
        <v>0.6047742613676339</v>
      </c>
      <c r="K24" s="94">
        <f t="shared" si="2"/>
        <v>1.0688560264420282</v>
      </c>
      <c r="L24" s="77">
        <f>('1000-1'!L24+'1000-2'!L24+'1000-3'!L24)</f>
        <v>428910</v>
      </c>
      <c r="M24" s="77">
        <f>('1000-1'!M24+'1000-2'!M24+'1000-3'!M24)</f>
        <v>254753</v>
      </c>
      <c r="N24" s="77">
        <f>('1000-1'!N24+'1000-2'!N24+'1000-3'!N24)</f>
        <v>266382</v>
      </c>
      <c r="O24" s="95">
        <f t="shared" si="3"/>
        <v>0.5939544426569676</v>
      </c>
      <c r="P24" s="94">
        <f t="shared" si="3"/>
        <v>1.0456481376078004</v>
      </c>
      <c r="Q24" s="77" t="s">
        <v>300</v>
      </c>
    </row>
    <row r="25" spans="1:17" ht="15">
      <c r="A25" s="5" t="s">
        <v>20</v>
      </c>
      <c r="B25" s="77">
        <f>('1000-1'!B25+'1000-2'!B25+'1000-3'!B25)</f>
        <v>147185</v>
      </c>
      <c r="C25" s="77">
        <f>('1000-1'!C25+'1000-2'!C25+'1000-3'!C25)</f>
        <v>63506</v>
      </c>
      <c r="D25" s="77">
        <f>('1000-1'!D25+'1000-2'!D25+'1000-3'!D25)</f>
        <v>55867</v>
      </c>
      <c r="E25" s="94">
        <f t="shared" si="1"/>
        <v>0.43147059822672146</v>
      </c>
      <c r="F25" s="94">
        <f t="shared" si="1"/>
        <v>0.8797121531823765</v>
      </c>
      <c r="G25" s="77">
        <f>('1000-1'!G25+'1000-2'!G25+'1000-3'!G25)</f>
        <v>193579</v>
      </c>
      <c r="H25" s="77">
        <f>('1000-1'!H25+'1000-2'!H25+'1000-3'!H25)</f>
        <v>86494</v>
      </c>
      <c r="I25" s="77">
        <f>('1000-1'!I25+'1000-2'!I25+'1000-3'!I25)</f>
        <v>78193</v>
      </c>
      <c r="J25" s="94">
        <f t="shared" si="2"/>
        <v>0.4468149954282231</v>
      </c>
      <c r="K25" s="94">
        <f t="shared" si="2"/>
        <v>0.9040280250653224</v>
      </c>
      <c r="L25" s="77">
        <f>('1000-1'!L25+'1000-2'!L25+'1000-3'!L25)</f>
        <v>340764</v>
      </c>
      <c r="M25" s="77">
        <f>('1000-1'!M25+'1000-2'!M25+'1000-3'!M25)</f>
        <v>150000</v>
      </c>
      <c r="N25" s="77">
        <f>('1000-1'!N25+'1000-2'!N25+'1000-3'!N25)</f>
        <v>134060</v>
      </c>
      <c r="O25" s="95">
        <f t="shared" si="3"/>
        <v>0.440187343733493</v>
      </c>
      <c r="P25" s="94">
        <f t="shared" si="3"/>
        <v>0.8937333333333334</v>
      </c>
      <c r="Q25" s="77" t="s">
        <v>294</v>
      </c>
    </row>
    <row r="26" spans="1:17" ht="15">
      <c r="A26" s="99" t="s">
        <v>71</v>
      </c>
      <c r="B26" s="77">
        <f>('1000-1'!B26+'1000-2'!B26+'1000-3'!B26)</f>
        <v>1152010</v>
      </c>
      <c r="C26" s="77">
        <f>('1000-1'!C26+'1000-2'!C26+'1000-3'!C26)</f>
        <v>1014374</v>
      </c>
      <c r="D26" s="77">
        <f>('1000-1'!D26+'1000-2'!D26+'1000-3'!D26)</f>
        <v>994159</v>
      </c>
      <c r="E26" s="132">
        <f t="shared" si="1"/>
        <v>0.880525342661956</v>
      </c>
      <c r="F26" s="132">
        <f t="shared" si="1"/>
        <v>0.980071452935505</v>
      </c>
      <c r="G26" s="77">
        <f>('1000-1'!G26+'1000-2'!G26+'1000-3'!G26)</f>
        <v>1555683</v>
      </c>
      <c r="H26" s="77">
        <f>('1000-1'!H26+'1000-2'!H26+'1000-3'!H26)</f>
        <v>1368366</v>
      </c>
      <c r="I26" s="77">
        <f>('1000-1'!I26+'1000-2'!I26+'1000-3'!I26)</f>
        <v>1304672</v>
      </c>
      <c r="J26" s="132">
        <f t="shared" si="2"/>
        <v>0.87959179344378</v>
      </c>
      <c r="K26" s="132">
        <f t="shared" si="2"/>
        <v>0.9534525119741356</v>
      </c>
      <c r="L26" s="77">
        <f>('1000-1'!L26+'1000-2'!L26+'1000-3'!L26)</f>
        <v>2707693</v>
      </c>
      <c r="M26" s="77">
        <f>('1000-1'!M26+'1000-2'!M26+'1000-3'!M26)</f>
        <v>2382740</v>
      </c>
      <c r="N26" s="77">
        <f>('1000-1'!N26+'1000-2'!N26+'1000-3'!N26)</f>
        <v>2298831</v>
      </c>
      <c r="O26" s="133">
        <f t="shared" si="3"/>
        <v>0.8799889795482723</v>
      </c>
      <c r="P26" s="132">
        <f t="shared" si="3"/>
        <v>0.9647846596775141</v>
      </c>
      <c r="Q26" s="77" t="s">
        <v>301</v>
      </c>
    </row>
    <row r="27" spans="1:256" s="62" customFormat="1" ht="15" customHeight="1">
      <c r="A27" s="37" t="s">
        <v>58</v>
      </c>
      <c r="B27" s="76">
        <f>SUM(B28:B38)</f>
        <v>2321322</v>
      </c>
      <c r="C27" s="76">
        <f>SUM(C28:C38)</f>
        <v>836075</v>
      </c>
      <c r="D27" s="76">
        <f>SUM(D28:D38)</f>
        <v>808640</v>
      </c>
      <c r="E27" s="74">
        <f>C27/B27</f>
        <v>0.3601719192770327</v>
      </c>
      <c r="F27" s="74">
        <f>D27/C27</f>
        <v>0.9671859581975302</v>
      </c>
      <c r="G27" s="76">
        <f>SUM(G28:G38)</f>
        <v>2904448</v>
      </c>
      <c r="H27" s="76">
        <f>SUM(H28:H38)</f>
        <v>1110248</v>
      </c>
      <c r="I27" s="76">
        <f>SUM(I28:I38)</f>
        <v>1194900</v>
      </c>
      <c r="J27" s="74">
        <f t="shared" si="2"/>
        <v>0.3822578335022696</v>
      </c>
      <c r="K27" s="74">
        <f t="shared" si="2"/>
        <v>1.0762460279144839</v>
      </c>
      <c r="L27" s="76">
        <f>B27+G27</f>
        <v>5225770</v>
      </c>
      <c r="M27" s="76">
        <f>C27+H27</f>
        <v>1946323</v>
      </c>
      <c r="N27" s="76">
        <f>D27+I27</f>
        <v>2003540</v>
      </c>
      <c r="O27" s="75">
        <f t="shared" si="3"/>
        <v>0.37244712262499113</v>
      </c>
      <c r="P27" s="74">
        <f t="shared" si="3"/>
        <v>1.0293974843846576</v>
      </c>
      <c r="Q27" s="190" t="s">
        <v>268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17" ht="15">
      <c r="A28" s="7" t="s">
        <v>72</v>
      </c>
      <c r="B28" s="77">
        <f>('1000-1'!B28+'1000-2'!B28+'1000-3'!B28)</f>
        <v>77313</v>
      </c>
      <c r="C28" s="77">
        <f>('1000-1'!C28+'1000-2'!C28+'1000-3'!C28)</f>
        <v>19702</v>
      </c>
      <c r="D28" s="77">
        <f>('1000-1'!D28+'1000-2'!D28+'1000-3'!D28)</f>
        <v>16131</v>
      </c>
      <c r="E28" s="94">
        <f aca="true" t="shared" si="4" ref="E28:F91">C28/B28</f>
        <v>0.2548342452110253</v>
      </c>
      <c r="F28" s="94">
        <f aca="true" t="shared" si="5" ref="F28:F73">D28/C28</f>
        <v>0.818749365546645</v>
      </c>
      <c r="G28" s="77">
        <f>('1000-1'!G28+'1000-2'!G28+'1000-3'!G28)</f>
        <v>101767</v>
      </c>
      <c r="H28" s="77">
        <f>('1000-1'!H28+'1000-2'!H28+'1000-3'!H28)</f>
        <v>32298</v>
      </c>
      <c r="I28" s="77">
        <f>('1000-1'!I28+'1000-2'!I28+'1000-3'!I28)</f>
        <v>33321</v>
      </c>
      <c r="J28" s="94">
        <f t="shared" si="2"/>
        <v>0.31737203612172904</v>
      </c>
      <c r="K28" s="94">
        <f t="shared" si="2"/>
        <v>1.031673787850641</v>
      </c>
      <c r="L28" s="77">
        <f>('1000-1'!L28+'1000-2'!L28+'1000-3'!L28)</f>
        <v>179080</v>
      </c>
      <c r="M28" s="77">
        <f>('1000-1'!M28+'1000-2'!M28+'1000-3'!M28)</f>
        <v>52000</v>
      </c>
      <c r="N28" s="77">
        <f>('1000-1'!N28+'1000-2'!N28+'1000-3'!N28)</f>
        <v>49452</v>
      </c>
      <c r="O28" s="95">
        <f t="shared" si="3"/>
        <v>0.2903730176457449</v>
      </c>
      <c r="P28" s="94">
        <f t="shared" si="3"/>
        <v>0.951</v>
      </c>
      <c r="Q28" s="77" t="s">
        <v>297</v>
      </c>
    </row>
    <row r="29" spans="1:17" ht="15">
      <c r="A29" s="5" t="s">
        <v>21</v>
      </c>
      <c r="B29" s="77">
        <f>('1000-1'!B29+'1000-2'!B29+'1000-3'!B29)</f>
        <v>105635</v>
      </c>
      <c r="C29" s="77">
        <f>('1000-1'!C29+'1000-2'!C29+'1000-3'!C29)</f>
        <v>58970</v>
      </c>
      <c r="D29" s="77">
        <f>('1000-1'!D29+'1000-2'!D29+'1000-3'!D29)</f>
        <v>47572</v>
      </c>
      <c r="E29" s="94">
        <f t="shared" si="4"/>
        <v>0.5582430065792587</v>
      </c>
      <c r="F29" s="94">
        <f t="shared" si="5"/>
        <v>0.8067152789554011</v>
      </c>
      <c r="G29" s="77">
        <f>('1000-1'!G29+'1000-2'!G29+'1000-3'!G29)</f>
        <v>124762</v>
      </c>
      <c r="H29" s="77">
        <f>('1000-1'!H29+'1000-2'!H29+'1000-3'!H29)</f>
        <v>76923</v>
      </c>
      <c r="I29" s="77">
        <f>('1000-1'!I29+'1000-2'!I29+'1000-3'!I29)</f>
        <v>72898</v>
      </c>
      <c r="J29" s="94">
        <f t="shared" si="2"/>
        <v>0.6165579262916593</v>
      </c>
      <c r="K29" s="94">
        <f t="shared" si="2"/>
        <v>0.9476749476749476</v>
      </c>
      <c r="L29" s="77">
        <f>('1000-1'!L29+'1000-2'!L29+'1000-3'!L29)</f>
        <v>230397</v>
      </c>
      <c r="M29" s="77">
        <f>('1000-1'!M29+'1000-2'!M29+'1000-3'!M29)</f>
        <v>135893</v>
      </c>
      <c r="N29" s="77">
        <f>('1000-1'!N29+'1000-2'!N29+'1000-3'!N29)</f>
        <v>120470</v>
      </c>
      <c r="O29" s="95">
        <f t="shared" si="3"/>
        <v>0.5898210480171183</v>
      </c>
      <c r="P29" s="94">
        <f t="shared" si="3"/>
        <v>0.8865062953941704</v>
      </c>
      <c r="Q29" s="77" t="s">
        <v>294</v>
      </c>
    </row>
    <row r="30" spans="1:17" ht="15">
      <c r="A30" s="5" t="s">
        <v>22</v>
      </c>
      <c r="B30" s="77">
        <f>('1000-1'!B30+'1000-2'!B30+'1000-3'!B30)</f>
        <v>145008</v>
      </c>
      <c r="C30" s="77">
        <f>('1000-1'!C30+'1000-2'!C30+'1000-3'!C30)</f>
        <v>68650</v>
      </c>
      <c r="D30" s="77">
        <f>('1000-1'!D30+'1000-2'!D30+'1000-3'!D30)</f>
        <v>64237</v>
      </c>
      <c r="E30" s="94">
        <f t="shared" si="4"/>
        <v>0.47342215601897825</v>
      </c>
      <c r="F30" s="94">
        <f t="shared" si="5"/>
        <v>0.9357174071376547</v>
      </c>
      <c r="G30" s="77">
        <f>('1000-1'!G30+'1000-2'!G30+'1000-3'!G30)</f>
        <v>198505</v>
      </c>
      <c r="H30" s="77">
        <f>('1000-1'!H30+'1000-2'!H30+'1000-3'!H30)</f>
        <v>104132</v>
      </c>
      <c r="I30" s="77">
        <f>('1000-1'!I30+'1000-2'!I30+'1000-3'!I30)</f>
        <v>102123</v>
      </c>
      <c r="J30" s="94">
        <f t="shared" si="2"/>
        <v>0.5245812448049167</v>
      </c>
      <c r="K30" s="94">
        <f t="shared" si="2"/>
        <v>0.9807071793492874</v>
      </c>
      <c r="L30" s="77">
        <f>('1000-1'!L30+'1000-2'!L30+'1000-3'!L30)</f>
        <v>343513</v>
      </c>
      <c r="M30" s="77">
        <f>('1000-1'!M30+'1000-2'!M30+'1000-3'!M30)</f>
        <v>172782</v>
      </c>
      <c r="N30" s="77">
        <f>('1000-1'!N30+'1000-2'!N30+'1000-3'!N30)</f>
        <v>166360</v>
      </c>
      <c r="O30" s="95">
        <f t="shared" si="3"/>
        <v>0.5029853309772847</v>
      </c>
      <c r="P30" s="94">
        <f t="shared" si="3"/>
        <v>0.9628317764581958</v>
      </c>
      <c r="Q30" s="77" t="s">
        <v>297</v>
      </c>
    </row>
    <row r="31" spans="1:17" ht="15">
      <c r="A31" s="5" t="s">
        <v>73</v>
      </c>
      <c r="B31" s="77">
        <f>('1000-1'!B31+'1000-2'!B31+'1000-3'!B31)</f>
        <v>149642</v>
      </c>
      <c r="C31" s="77">
        <f>('1000-1'!C31+'1000-2'!C31+'1000-3'!C31)</f>
        <v>104600</v>
      </c>
      <c r="D31" s="77">
        <f>('1000-1'!D31+'1000-2'!D31+'1000-3'!D31)</f>
        <v>81934</v>
      </c>
      <c r="E31" s="94">
        <f t="shared" si="4"/>
        <v>0.699001617193034</v>
      </c>
      <c r="F31" s="94">
        <f t="shared" si="5"/>
        <v>0.7833078393881453</v>
      </c>
      <c r="G31" s="77">
        <f>('1000-1'!G31+'1000-2'!G31+'1000-3'!G31)</f>
        <v>173614</v>
      </c>
      <c r="H31" s="77">
        <f>('1000-1'!H31+'1000-2'!H31+'1000-3'!H31)</f>
        <v>121225</v>
      </c>
      <c r="I31" s="77">
        <f>('1000-1'!I31+'1000-2'!I31+'1000-3'!I31)</f>
        <v>117257</v>
      </c>
      <c r="J31" s="94">
        <f t="shared" si="2"/>
        <v>0.6982443812134966</v>
      </c>
      <c r="K31" s="94">
        <f t="shared" si="2"/>
        <v>0.9672674778304805</v>
      </c>
      <c r="L31" s="77">
        <f>('1000-1'!L31+'1000-2'!L31+'1000-3'!L31)</f>
        <v>323256</v>
      </c>
      <c r="M31" s="77">
        <f>('1000-1'!M31+'1000-2'!M31+'1000-3'!M31)</f>
        <v>225825</v>
      </c>
      <c r="N31" s="77">
        <f>('1000-1'!N31+'1000-2'!N31+'1000-3'!N31)</f>
        <v>199191</v>
      </c>
      <c r="O31" s="95">
        <f t="shared" si="3"/>
        <v>0.6985949216719876</v>
      </c>
      <c r="P31" s="94">
        <f t="shared" si="3"/>
        <v>0.8820591165725673</v>
      </c>
      <c r="Q31" s="77" t="s">
        <v>295</v>
      </c>
    </row>
    <row r="32" spans="1:17" ht="15">
      <c r="A32" s="5" t="s">
        <v>74</v>
      </c>
      <c r="B32" s="77">
        <f>('1000-1'!B32+'1000-2'!B32+'1000-3'!B32)</f>
        <v>116369</v>
      </c>
      <c r="C32" s="77">
        <f>('1000-1'!C32+'1000-2'!C32+'1000-3'!C32)</f>
        <v>79192</v>
      </c>
      <c r="D32" s="77">
        <f>('1000-1'!D32+'1000-2'!D32+'1000-3'!D32)</f>
        <v>77340</v>
      </c>
      <c r="E32" s="94">
        <f t="shared" si="4"/>
        <v>0.6805248820562178</v>
      </c>
      <c r="F32" s="94">
        <f t="shared" si="5"/>
        <v>0.9766137993736741</v>
      </c>
      <c r="G32" s="77">
        <f>('1000-1'!G32+'1000-2'!G32+'1000-3'!G32)</f>
        <v>138618</v>
      </c>
      <c r="H32" s="77">
        <f>('1000-1'!H32+'1000-2'!H32+'1000-3'!H32)</f>
        <v>98440</v>
      </c>
      <c r="I32" s="77">
        <f>('1000-1'!I32+'1000-2'!I32+'1000-3'!I32)</f>
        <v>99600</v>
      </c>
      <c r="J32" s="94">
        <f t="shared" si="2"/>
        <v>0.710153082572249</v>
      </c>
      <c r="K32" s="94">
        <f t="shared" si="2"/>
        <v>1.0117838277123121</v>
      </c>
      <c r="L32" s="77">
        <f>('1000-1'!L32+'1000-2'!L32+'1000-3'!L32)</f>
        <v>254987</v>
      </c>
      <c r="M32" s="77">
        <f>('1000-1'!M32+'1000-2'!M32+'1000-3'!M32)</f>
        <v>177632</v>
      </c>
      <c r="N32" s="77">
        <f>('1000-1'!N32+'1000-2'!N32+'1000-3'!N32)</f>
        <v>176940</v>
      </c>
      <c r="O32" s="95">
        <f t="shared" si="3"/>
        <v>0.6966315929831717</v>
      </c>
      <c r="P32" s="94">
        <f t="shared" si="3"/>
        <v>0.9961043055305351</v>
      </c>
      <c r="Q32" s="77" t="s">
        <v>296</v>
      </c>
    </row>
    <row r="33" spans="1:17" ht="15">
      <c r="A33" s="234" t="s">
        <v>75</v>
      </c>
      <c r="B33" s="223">
        <f>('1000-1'!B33+'1000-2'!B33+'1000-3'!B33)</f>
        <v>624098</v>
      </c>
      <c r="C33" s="223">
        <f>('1000-1'!C33+'1000-2'!C33+'1000-3'!C33)</f>
        <v>0</v>
      </c>
      <c r="D33" s="223">
        <f>('1000-1'!D33+'1000-2'!D33+'1000-3'!D33)</f>
        <v>96309</v>
      </c>
      <c r="E33" s="231">
        <f t="shared" si="4"/>
        <v>0</v>
      </c>
      <c r="F33" s="231" t="e">
        <f t="shared" si="5"/>
        <v>#DIV/0!</v>
      </c>
      <c r="G33" s="223">
        <f>('1000-1'!G33+'1000-2'!G33+'1000-3'!G33)</f>
        <v>761489</v>
      </c>
      <c r="H33" s="223">
        <f>('1000-1'!H33+'1000-2'!H33+'1000-3'!H33)</f>
        <v>0</v>
      </c>
      <c r="I33" s="223">
        <f>('1000-1'!I33+'1000-2'!I33+'1000-3'!I33)</f>
        <v>144287</v>
      </c>
      <c r="J33" s="231">
        <f t="shared" si="2"/>
        <v>0</v>
      </c>
      <c r="K33" s="231" t="e">
        <f t="shared" si="2"/>
        <v>#DIV/0!</v>
      </c>
      <c r="L33" s="223">
        <f>('1000-1'!L33+'1000-2'!L33+'1000-3'!L33)</f>
        <v>1385587</v>
      </c>
      <c r="M33" s="223">
        <f>('1000-1'!M33+'1000-2'!M33+'1000-3'!M33)</f>
        <v>0</v>
      </c>
      <c r="N33" s="223">
        <f>('1000-1'!N33+'1000-2'!N33+'1000-3'!N33)</f>
        <v>240596</v>
      </c>
      <c r="O33" s="232">
        <f t="shared" si="3"/>
        <v>0</v>
      </c>
      <c r="P33" s="231" t="e">
        <f t="shared" si="3"/>
        <v>#DIV/0!</v>
      </c>
      <c r="Q33" s="226">
        <v>42011</v>
      </c>
    </row>
    <row r="34" spans="1:17" ht="15">
      <c r="A34" s="5" t="s">
        <v>76</v>
      </c>
      <c r="B34" s="77">
        <f>('1000-1'!B34+'1000-2'!B34+'1000-3'!B34)</f>
        <v>253732</v>
      </c>
      <c r="C34" s="77">
        <f>('1000-1'!C34+'1000-2'!C34+'1000-3'!C34)</f>
        <v>43720</v>
      </c>
      <c r="D34" s="77">
        <f>('1000-1'!D34+'1000-2'!D34+'1000-3'!D34)</f>
        <v>27168</v>
      </c>
      <c r="E34" s="94">
        <f t="shared" si="4"/>
        <v>0.17230778932101587</v>
      </c>
      <c r="F34" s="94">
        <f t="shared" si="5"/>
        <v>0.621408966148216</v>
      </c>
      <c r="G34" s="77">
        <f>('1000-1'!G34+'1000-2'!G34+'1000-3'!G34)</f>
        <v>272123</v>
      </c>
      <c r="H34" s="77">
        <f>('1000-1'!H34+'1000-2'!H34+'1000-3'!H34)</f>
        <v>64217</v>
      </c>
      <c r="I34" s="77">
        <f>('1000-1'!I34+'1000-2'!I34+'1000-3'!I34)</f>
        <v>45353</v>
      </c>
      <c r="J34" s="94">
        <f t="shared" si="2"/>
        <v>0.23598519787008082</v>
      </c>
      <c r="K34" s="94">
        <f t="shared" si="2"/>
        <v>0.7062460096236199</v>
      </c>
      <c r="L34" s="77">
        <f>('1000-1'!L34+'1000-2'!L34+'1000-3'!L34)</f>
        <v>525855</v>
      </c>
      <c r="M34" s="77">
        <f>('1000-1'!M34+'1000-2'!M34+'1000-3'!M34)</f>
        <v>107937</v>
      </c>
      <c r="N34" s="77">
        <f>('1000-1'!N34+'1000-2'!N34+'1000-3'!N34)</f>
        <v>72521</v>
      </c>
      <c r="O34" s="95">
        <f t="shared" si="3"/>
        <v>0.20526000513449524</v>
      </c>
      <c r="P34" s="94">
        <f t="shared" si="3"/>
        <v>0.6718826722995822</v>
      </c>
      <c r="Q34" s="77" t="s">
        <v>296</v>
      </c>
    </row>
    <row r="35" spans="1:17" ht="15">
      <c r="A35" s="5" t="s">
        <v>77</v>
      </c>
      <c r="B35" s="77">
        <f>('1000-1'!B35+'1000-2'!B35+'1000-3'!B35)</f>
        <v>89592</v>
      </c>
      <c r="C35" s="77">
        <f>('1000-1'!C35+'1000-2'!C35+'1000-3'!C35)</f>
        <v>44706</v>
      </c>
      <c r="D35" s="77">
        <f>('1000-1'!D35+'1000-2'!D35+'1000-3'!D35)</f>
        <v>30832</v>
      </c>
      <c r="E35" s="94">
        <f t="shared" si="4"/>
        <v>0.49899544602196627</v>
      </c>
      <c r="F35" s="94">
        <f t="shared" si="5"/>
        <v>0.6896613429964658</v>
      </c>
      <c r="G35" s="77">
        <f>('1000-1'!G35+'1000-2'!G35+'1000-3'!G35)</f>
        <v>119354</v>
      </c>
      <c r="H35" s="77">
        <f>('1000-1'!H35+'1000-2'!H35+'1000-3'!H35)</f>
        <v>55449</v>
      </c>
      <c r="I35" s="77">
        <f>('1000-1'!I35+'1000-2'!I35+'1000-3'!I35)</f>
        <v>49310</v>
      </c>
      <c r="J35" s="94">
        <f t="shared" si="2"/>
        <v>0.464575967290581</v>
      </c>
      <c r="K35" s="94">
        <f t="shared" si="2"/>
        <v>0.8892856498764631</v>
      </c>
      <c r="L35" s="77">
        <f>('1000-1'!L35+'1000-2'!L35+'1000-3'!L35)</f>
        <v>208946</v>
      </c>
      <c r="M35" s="77">
        <f>('1000-1'!M35+'1000-2'!M35+'1000-3'!M35)</f>
        <v>100155</v>
      </c>
      <c r="N35" s="77">
        <f>('1000-1'!N35+'1000-2'!N35+'1000-3'!N35)</f>
        <v>80142</v>
      </c>
      <c r="O35" s="95">
        <f t="shared" si="3"/>
        <v>0.4793343734744862</v>
      </c>
      <c r="P35" s="94">
        <f t="shared" si="3"/>
        <v>0.8001797214317807</v>
      </c>
      <c r="Q35" s="77" t="s">
        <v>296</v>
      </c>
    </row>
    <row r="36" spans="1:17" ht="15">
      <c r="A36" s="5" t="s">
        <v>78</v>
      </c>
      <c r="B36" s="77">
        <f>('1000-1'!B36+'1000-2'!B36+'1000-3'!B36)</f>
        <v>81342</v>
      </c>
      <c r="C36" s="77">
        <f>('1000-1'!C36+'1000-2'!C36+'1000-3'!C36)</f>
        <v>56258</v>
      </c>
      <c r="D36" s="77">
        <f>('1000-1'!D36+'1000-2'!D36+'1000-3'!D36)</f>
        <v>31587</v>
      </c>
      <c r="E36" s="94">
        <f t="shared" si="4"/>
        <v>0.691623023776155</v>
      </c>
      <c r="F36" s="94">
        <f t="shared" si="5"/>
        <v>0.5614668136087312</v>
      </c>
      <c r="G36" s="77">
        <f>('1000-1'!G36+'1000-2'!G36+'1000-3'!G36)</f>
        <v>101425</v>
      </c>
      <c r="H36" s="77">
        <f>('1000-1'!H36+'1000-2'!H36+'1000-3'!H36)</f>
        <v>69396</v>
      </c>
      <c r="I36" s="77">
        <f>('1000-1'!I36+'1000-2'!I36+'1000-3'!I36)</f>
        <v>51090</v>
      </c>
      <c r="J36" s="94">
        <f t="shared" si="2"/>
        <v>0.6842100073946266</v>
      </c>
      <c r="K36" s="94">
        <f t="shared" si="2"/>
        <v>0.7362095798028705</v>
      </c>
      <c r="L36" s="77">
        <f>('1000-1'!L36+'1000-2'!L36+'1000-3'!L36)</f>
        <v>182767</v>
      </c>
      <c r="M36" s="77">
        <f>('1000-1'!M36+'1000-2'!M36+'1000-3'!M36)</f>
        <v>125654</v>
      </c>
      <c r="N36" s="77">
        <f>('1000-1'!N36+'1000-2'!N36+'1000-3'!N36)</f>
        <v>82677</v>
      </c>
      <c r="O36" s="95">
        <f t="shared" si="3"/>
        <v>0.6875092330672387</v>
      </c>
      <c r="P36" s="94">
        <f t="shared" si="3"/>
        <v>0.6579734827383131</v>
      </c>
      <c r="Q36" s="77" t="s">
        <v>295</v>
      </c>
    </row>
    <row r="37" spans="1:17" ht="15">
      <c r="A37" s="5" t="s">
        <v>79</v>
      </c>
      <c r="B37" s="77">
        <f>('1000-1'!B37+'1000-2'!B37+'1000-3'!B37)</f>
        <v>675915</v>
      </c>
      <c r="C37" s="77">
        <f>('1000-1'!C37+'1000-2'!C37+'1000-3'!C37)</f>
        <v>358540</v>
      </c>
      <c r="D37" s="77">
        <f>('1000-1'!D37+'1000-2'!D37+'1000-3'!D37)</f>
        <v>333843</v>
      </c>
      <c r="E37" s="94">
        <f t="shared" si="4"/>
        <v>0.5304513141445301</v>
      </c>
      <c r="F37" s="94">
        <f t="shared" si="5"/>
        <v>0.9311178669046689</v>
      </c>
      <c r="G37" s="77">
        <f>('1000-1'!G37+'1000-2'!G37+'1000-3'!G37)</f>
        <v>909444</v>
      </c>
      <c r="H37" s="77">
        <f>('1000-1'!H37+'1000-2'!H37+'1000-3'!H37)</f>
        <v>485805</v>
      </c>
      <c r="I37" s="77">
        <f>('1000-1'!I37+'1000-2'!I37+'1000-3'!I37)</f>
        <v>477248</v>
      </c>
      <c r="J37" s="94">
        <f t="shared" si="2"/>
        <v>0.5341780252549909</v>
      </c>
      <c r="K37" s="94">
        <f t="shared" si="2"/>
        <v>0.9823859367441669</v>
      </c>
      <c r="L37" s="77">
        <f>('1000-1'!L37+'1000-2'!L37+'1000-3'!L37)</f>
        <v>1585359</v>
      </c>
      <c r="M37" s="77">
        <f>('1000-1'!M37+'1000-2'!M37+'1000-3'!M37)</f>
        <v>844345</v>
      </c>
      <c r="N37" s="77">
        <f>('1000-1'!N37+'1000-2'!N37+'1000-3'!N37)</f>
        <v>811091</v>
      </c>
      <c r="O37" s="95">
        <f t="shared" si="3"/>
        <v>0.5325891485777039</v>
      </c>
      <c r="P37" s="94">
        <f t="shared" si="3"/>
        <v>0.9606156251295382</v>
      </c>
      <c r="Q37" s="77" t="s">
        <v>297</v>
      </c>
    </row>
    <row r="38" spans="1:17" ht="15">
      <c r="A38" s="5" t="s">
        <v>80</v>
      </c>
      <c r="B38" s="77">
        <f>('1000-1'!B38+'1000-2'!B38+'1000-3'!B38)</f>
        <v>2676</v>
      </c>
      <c r="C38" s="77">
        <f>('1000-1'!C38+'1000-2'!C38+'1000-3'!C38)</f>
        <v>1737</v>
      </c>
      <c r="D38" s="77">
        <f>('1000-1'!D38+'1000-2'!D38+'1000-3'!D38)</f>
        <v>1687</v>
      </c>
      <c r="E38" s="94">
        <f t="shared" si="4"/>
        <v>0.649103139013453</v>
      </c>
      <c r="F38" s="94">
        <f t="shared" si="5"/>
        <v>0.9712147380541163</v>
      </c>
      <c r="G38" s="77">
        <f>('1000-1'!G38+'1000-2'!G38+'1000-3'!G38)</f>
        <v>3347</v>
      </c>
      <c r="H38" s="77">
        <f>('1000-1'!H38+'1000-2'!H38+'1000-3'!H38)</f>
        <v>2363</v>
      </c>
      <c r="I38" s="77">
        <f>('1000-1'!I38+'1000-2'!I38+'1000-3'!I38)</f>
        <v>2413</v>
      </c>
      <c r="J38" s="94">
        <f t="shared" si="2"/>
        <v>0.7060053779504033</v>
      </c>
      <c r="K38" s="94">
        <f t="shared" si="2"/>
        <v>1.0211595429538722</v>
      </c>
      <c r="L38" s="77">
        <f>('1000-1'!L38+'1000-2'!L38+'1000-3'!L38)</f>
        <v>6023</v>
      </c>
      <c r="M38" s="77">
        <f>('1000-1'!M38+'1000-2'!M38+'1000-3'!M38)</f>
        <v>4100</v>
      </c>
      <c r="N38" s="77">
        <f>('1000-1'!N38+'1000-2'!N38+'1000-3'!N38)</f>
        <v>4100</v>
      </c>
      <c r="O38" s="95">
        <f t="shared" si="3"/>
        <v>0.6807238917482982</v>
      </c>
      <c r="P38" s="94">
        <f t="shared" si="3"/>
        <v>1</v>
      </c>
      <c r="Q38" s="77" t="s">
        <v>302</v>
      </c>
    </row>
    <row r="39" spans="1:256" s="62" customFormat="1" ht="15">
      <c r="A39" s="37" t="s">
        <v>59</v>
      </c>
      <c r="B39" s="76">
        <f>SUM(B40:B45)</f>
        <v>1949041</v>
      </c>
      <c r="C39" s="76">
        <f>SUM(C40:C45)</f>
        <v>913475</v>
      </c>
      <c r="D39" s="76">
        <f>SUM(D40:D45)</f>
        <v>855646</v>
      </c>
      <c r="E39" s="74">
        <f t="shared" si="4"/>
        <v>0.4686792119816874</v>
      </c>
      <c r="F39" s="74">
        <f t="shared" si="5"/>
        <v>0.9366933960973207</v>
      </c>
      <c r="G39" s="76">
        <f>SUM(G40:G45)</f>
        <v>2548609</v>
      </c>
      <c r="H39" s="76">
        <f>SUM(H40:H45)</f>
        <v>1111113</v>
      </c>
      <c r="I39" s="76">
        <f>SUM(I40:I45)</f>
        <v>1147514</v>
      </c>
      <c r="J39" s="74">
        <f t="shared" si="2"/>
        <v>0.43596840472587206</v>
      </c>
      <c r="K39" s="74">
        <f t="shared" si="2"/>
        <v>1.0327608443065648</v>
      </c>
      <c r="L39" s="76">
        <f>B39+G39</f>
        <v>4497650</v>
      </c>
      <c r="M39" s="76">
        <f>C39+H39</f>
        <v>2024588</v>
      </c>
      <c r="N39" s="76">
        <f>D39+I39</f>
        <v>2003160</v>
      </c>
      <c r="O39" s="75">
        <f t="shared" si="3"/>
        <v>0.45014351939346103</v>
      </c>
      <c r="P39" s="74">
        <f t="shared" si="3"/>
        <v>0.9894161182423288</v>
      </c>
      <c r="Q39" s="190" t="s">
        <v>268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17" ht="15">
      <c r="A40" s="5" t="s">
        <v>81</v>
      </c>
      <c r="B40" s="77">
        <f>('1000-1'!B40+'1000-2'!B40+'1000-3'!B40)</f>
        <v>51409</v>
      </c>
      <c r="C40" s="77">
        <f>('1000-1'!C40+'1000-2'!C40+'1000-3'!C40)</f>
        <v>20222</v>
      </c>
      <c r="D40" s="77">
        <f>('1000-1'!D40+'1000-2'!D40+'1000-3'!D40)</f>
        <v>15384</v>
      </c>
      <c r="E40" s="94">
        <f t="shared" si="4"/>
        <v>0.39335524908090025</v>
      </c>
      <c r="F40" s="94">
        <f t="shared" si="5"/>
        <v>0.7607556126990407</v>
      </c>
      <c r="G40" s="77">
        <f>('1000-1'!G40+'1000-2'!G40+'1000-3'!G40)</f>
        <v>114226</v>
      </c>
      <c r="H40" s="77">
        <f>('1000-1'!H40+'1000-2'!H40+'1000-3'!H40)</f>
        <v>21985</v>
      </c>
      <c r="I40" s="77">
        <f>('1000-1'!I40+'1000-2'!I40+'1000-3'!I40)</f>
        <v>22660</v>
      </c>
      <c r="J40" s="94">
        <f t="shared" si="2"/>
        <v>0.19246931521720098</v>
      </c>
      <c r="K40" s="94">
        <f t="shared" si="2"/>
        <v>1.0307027518762792</v>
      </c>
      <c r="L40" s="77">
        <f>('1000-1'!L40+'1000-2'!L40+'1000-3'!L40)</f>
        <v>165635</v>
      </c>
      <c r="M40" s="77">
        <f>('1000-1'!M40+'1000-2'!M40+'1000-3'!M40)</f>
        <v>42207</v>
      </c>
      <c r="N40" s="77">
        <f>('1000-1'!N40+'1000-2'!N40+'1000-3'!N40)</f>
        <v>38044</v>
      </c>
      <c r="O40" s="95">
        <f t="shared" si="3"/>
        <v>0.2548193316629939</v>
      </c>
      <c r="P40" s="94">
        <f t="shared" si="3"/>
        <v>0.9013670718127325</v>
      </c>
      <c r="Q40" s="77" t="s">
        <v>303</v>
      </c>
    </row>
    <row r="41" spans="1:17" ht="15">
      <c r="A41" s="99" t="s">
        <v>23</v>
      </c>
      <c r="B41" s="77">
        <f>('1000-1'!B41+'1000-2'!B41+'1000-3'!B41)</f>
        <v>34485</v>
      </c>
      <c r="C41" s="77">
        <f>('1000-1'!C41+'1000-2'!C41+'1000-3'!C41)</f>
        <v>20783</v>
      </c>
      <c r="D41" s="77">
        <f>('1000-1'!D41+'1000-2'!D41+'1000-3'!D41)</f>
        <v>19762</v>
      </c>
      <c r="E41" s="132">
        <f t="shared" si="4"/>
        <v>0.6026678265912716</v>
      </c>
      <c r="F41" s="132">
        <f t="shared" si="5"/>
        <v>0.9508733099167589</v>
      </c>
      <c r="G41" s="77">
        <f>('1000-1'!G41+'1000-2'!G41+'1000-3'!G41)</f>
        <v>38774</v>
      </c>
      <c r="H41" s="77">
        <f>('1000-1'!H41+'1000-2'!H41+'1000-3'!H41)</f>
        <v>22677</v>
      </c>
      <c r="I41" s="77">
        <f>('1000-1'!I41+'1000-2'!I41+'1000-3'!I41)</f>
        <v>24681</v>
      </c>
      <c r="J41" s="132">
        <f t="shared" si="2"/>
        <v>0.5848506731314799</v>
      </c>
      <c r="K41" s="132">
        <f t="shared" si="2"/>
        <v>1.0883714777086917</v>
      </c>
      <c r="L41" s="77">
        <f>('1000-1'!L41+'1000-2'!L41+'1000-3'!L41)</f>
        <v>73259</v>
      </c>
      <c r="M41" s="77">
        <f>('1000-1'!M41+'1000-2'!M41+'1000-3'!M41)</f>
        <v>43460</v>
      </c>
      <c r="N41" s="77">
        <f>('1000-1'!N41+'1000-2'!N41+'1000-3'!N41)</f>
        <v>44443</v>
      </c>
      <c r="O41" s="133">
        <f t="shared" si="3"/>
        <v>0.5932376909321722</v>
      </c>
      <c r="P41" s="132">
        <f t="shared" si="3"/>
        <v>1.0226184997699033</v>
      </c>
      <c r="Q41" s="77" t="s">
        <v>304</v>
      </c>
    </row>
    <row r="42" spans="1:17" ht="15">
      <c r="A42" s="5" t="s">
        <v>82</v>
      </c>
      <c r="B42" s="77">
        <f>('1000-1'!B42+'1000-2'!B42+'1000-3'!B42)</f>
        <v>714068</v>
      </c>
      <c r="C42" s="77">
        <f>('1000-1'!C42+'1000-2'!C42+'1000-3'!C42)</f>
        <v>404500</v>
      </c>
      <c r="D42" s="77">
        <f>('1000-1'!D42+'1000-2'!D42+'1000-3'!D42)</f>
        <v>391849</v>
      </c>
      <c r="E42" s="94">
        <f t="shared" si="4"/>
        <v>0.5664726608670323</v>
      </c>
      <c r="F42" s="94">
        <f t="shared" si="5"/>
        <v>0.9687243510506799</v>
      </c>
      <c r="G42" s="77">
        <f>('1000-1'!G42+'1000-2'!G42+'1000-3'!G42)</f>
        <v>916392</v>
      </c>
      <c r="H42" s="77">
        <f>('1000-1'!H42+'1000-2'!H42+'1000-3'!H42)</f>
        <v>504053</v>
      </c>
      <c r="I42" s="77">
        <f>('1000-1'!I42+'1000-2'!I42+'1000-3'!I42)</f>
        <v>518114</v>
      </c>
      <c r="J42" s="94">
        <f t="shared" si="2"/>
        <v>0.5500408122288278</v>
      </c>
      <c r="K42" s="94">
        <f t="shared" si="2"/>
        <v>1.0278958760289096</v>
      </c>
      <c r="L42" s="77">
        <f>('1000-1'!L42+'1000-2'!L42+'1000-3'!L42)</f>
        <v>1630460</v>
      </c>
      <c r="M42" s="77">
        <f>('1000-1'!M42+'1000-2'!M42+'1000-3'!M42)</f>
        <v>908553</v>
      </c>
      <c r="N42" s="77">
        <f>('1000-1'!N42+'1000-2'!N42+'1000-3'!N42)</f>
        <v>909963</v>
      </c>
      <c r="O42" s="95">
        <f t="shared" si="3"/>
        <v>0.5572372213976424</v>
      </c>
      <c r="P42" s="94">
        <f t="shared" si="3"/>
        <v>1.0015519182700403</v>
      </c>
      <c r="Q42" s="77" t="s">
        <v>297</v>
      </c>
    </row>
    <row r="43" spans="1:17" ht="15">
      <c r="A43" s="5" t="s">
        <v>24</v>
      </c>
      <c r="B43" s="77">
        <f>('1000-1'!B43+'1000-2'!B43+'1000-3'!B43)</f>
        <v>122394</v>
      </c>
      <c r="C43" s="77">
        <f>('1000-1'!C43+'1000-2'!C43+'1000-3'!C43)</f>
        <v>71137</v>
      </c>
      <c r="D43" s="77">
        <f>('1000-1'!D43+'1000-2'!D43+'1000-3'!D43)</f>
        <v>67294</v>
      </c>
      <c r="E43" s="94">
        <f t="shared" si="4"/>
        <v>0.5812131313626485</v>
      </c>
      <c r="F43" s="94">
        <f t="shared" si="5"/>
        <v>0.9459774800736607</v>
      </c>
      <c r="G43" s="77">
        <f>('1000-1'!G43+'1000-2'!G43+'1000-3'!G43)</f>
        <v>144087</v>
      </c>
      <c r="H43" s="77">
        <f>('1000-1'!H43+'1000-2'!H43+'1000-3'!H43)</f>
        <v>85967</v>
      </c>
      <c r="I43" s="77">
        <f>('1000-1'!I43+'1000-2'!I43+'1000-3'!I43)</f>
        <v>88900</v>
      </c>
      <c r="J43" s="94">
        <f t="shared" si="2"/>
        <v>0.596632590032411</v>
      </c>
      <c r="K43" s="94">
        <f t="shared" si="2"/>
        <v>1.0341177428548163</v>
      </c>
      <c r="L43" s="77">
        <f>('1000-1'!L43+'1000-2'!L43+'1000-3'!L43)</f>
        <v>266481</v>
      </c>
      <c r="M43" s="77">
        <f>('1000-1'!M43+'1000-2'!M43+'1000-3'!M43)</f>
        <v>157104</v>
      </c>
      <c r="N43" s="77">
        <f>('1000-1'!N43+'1000-2'!N43+'1000-3'!N43)</f>
        <v>156194</v>
      </c>
      <c r="O43" s="95">
        <f t="shared" si="3"/>
        <v>0.5895504745178831</v>
      </c>
      <c r="P43" s="94">
        <f t="shared" si="3"/>
        <v>0.9942076586210409</v>
      </c>
      <c r="Q43" s="77" t="s">
        <v>297</v>
      </c>
    </row>
    <row r="44" spans="1:17" ht="15">
      <c r="A44" s="5" t="s">
        <v>25</v>
      </c>
      <c r="B44" s="77">
        <f>('1000-1'!B44+'1000-2'!B44+'1000-3'!B44)</f>
        <v>302721</v>
      </c>
      <c r="C44" s="77">
        <f>('1000-1'!C44+'1000-2'!C44+'1000-3'!C44)</f>
        <v>200732</v>
      </c>
      <c r="D44" s="77">
        <f>('1000-1'!D44+'1000-2'!D44+'1000-3'!D44)</f>
        <v>186919</v>
      </c>
      <c r="E44" s="94">
        <f t="shared" si="4"/>
        <v>0.663092418431493</v>
      </c>
      <c r="F44" s="94">
        <f t="shared" si="5"/>
        <v>0.9311868561066496</v>
      </c>
      <c r="G44" s="77">
        <f>('1000-1'!G44+'1000-2'!G44+'1000-3'!G44)</f>
        <v>376309</v>
      </c>
      <c r="H44" s="77">
        <f>('1000-1'!H44+'1000-2'!H44+'1000-3'!H44)</f>
        <v>272532</v>
      </c>
      <c r="I44" s="77">
        <f>('1000-1'!I44+'1000-2'!I44+'1000-3'!I44)</f>
        <v>262469</v>
      </c>
      <c r="J44" s="94">
        <f t="shared" si="2"/>
        <v>0.7242239755094882</v>
      </c>
      <c r="K44" s="94">
        <f t="shared" si="2"/>
        <v>0.9630758956746364</v>
      </c>
      <c r="L44" s="77">
        <f>('1000-1'!L44+'1000-2'!L44+'1000-3'!L44)</f>
        <v>679030</v>
      </c>
      <c r="M44" s="77">
        <f>('1000-1'!M44+'1000-2'!M44+'1000-3'!M44)</f>
        <v>473264</v>
      </c>
      <c r="N44" s="77">
        <f>('1000-1'!N44+'1000-2'!N44+'1000-3'!N44)</f>
        <v>449388</v>
      </c>
      <c r="O44" s="95">
        <f t="shared" si="3"/>
        <v>0.6969706787623522</v>
      </c>
      <c r="P44" s="94">
        <f t="shared" si="3"/>
        <v>0.9495503566719632</v>
      </c>
      <c r="Q44" s="77" t="s">
        <v>296</v>
      </c>
    </row>
    <row r="45" spans="1:17" ht="15">
      <c r="A45" s="99" t="s">
        <v>26</v>
      </c>
      <c r="B45" s="77">
        <f>('1000-1'!B45+'1000-2'!B45+'1000-3'!B45)</f>
        <v>723964</v>
      </c>
      <c r="C45" s="77">
        <f>('1000-1'!C45+'1000-2'!C45+'1000-3'!C45)</f>
        <v>196101</v>
      </c>
      <c r="D45" s="77">
        <f>('1000-1'!D45+'1000-2'!D45+'1000-3'!D45)</f>
        <v>174438</v>
      </c>
      <c r="E45" s="132">
        <f t="shared" si="4"/>
        <v>0.27087120354050753</v>
      </c>
      <c r="F45" s="132">
        <f t="shared" si="5"/>
        <v>0.8895314149341411</v>
      </c>
      <c r="G45" s="77">
        <f>('1000-1'!G45+'1000-2'!G45+'1000-3'!G45)</f>
        <v>958821</v>
      </c>
      <c r="H45" s="77">
        <f>('1000-1'!H45+'1000-2'!H45+'1000-3'!H45)</f>
        <v>203899</v>
      </c>
      <c r="I45" s="77">
        <f>('1000-1'!I45+'1000-2'!I45+'1000-3'!I45)</f>
        <v>230690</v>
      </c>
      <c r="J45" s="132">
        <f t="shared" si="2"/>
        <v>0.21265595976725582</v>
      </c>
      <c r="K45" s="132">
        <f t="shared" si="2"/>
        <v>1.1313934840288575</v>
      </c>
      <c r="L45" s="77">
        <f>('1000-1'!L45+'1000-2'!L45+'1000-3'!L45)</f>
        <v>1682785</v>
      </c>
      <c r="M45" s="77">
        <f>('1000-1'!M45+'1000-2'!M45+'1000-3'!M45)</f>
        <v>400000</v>
      </c>
      <c r="N45" s="77">
        <f>('1000-1'!N45+'1000-2'!N45+'1000-3'!N45)</f>
        <v>405128</v>
      </c>
      <c r="O45" s="133">
        <f t="shared" si="3"/>
        <v>0.23770119177435026</v>
      </c>
      <c r="P45" s="132">
        <f t="shared" si="3"/>
        <v>1.01282</v>
      </c>
      <c r="Q45" s="217">
        <v>42011</v>
      </c>
    </row>
    <row r="46" spans="1:256" s="62" customFormat="1" ht="15">
      <c r="A46" s="37" t="s">
        <v>60</v>
      </c>
      <c r="B46" s="76">
        <f>SUM(B47:B53)</f>
        <v>1167423</v>
      </c>
      <c r="C46" s="76">
        <f>SUM(C47:C53)</f>
        <v>767360</v>
      </c>
      <c r="D46" s="76">
        <f>SUM(D47:D53)</f>
        <v>665229</v>
      </c>
      <c r="E46" s="74">
        <f t="shared" si="4"/>
        <v>0.6573110175146455</v>
      </c>
      <c r="F46" s="74">
        <f t="shared" si="5"/>
        <v>0.8669060154295246</v>
      </c>
      <c r="G46" s="76">
        <f>SUM(G47:G53)</f>
        <v>1390693</v>
      </c>
      <c r="H46" s="76">
        <f>SUM(H47:H53)</f>
        <v>911162</v>
      </c>
      <c r="I46" s="76">
        <f>SUM(I47:I53)</f>
        <v>866002</v>
      </c>
      <c r="J46" s="74">
        <f t="shared" si="2"/>
        <v>0.6551855801388229</v>
      </c>
      <c r="K46" s="74">
        <f t="shared" si="2"/>
        <v>0.9504369146211102</v>
      </c>
      <c r="L46" s="76">
        <f>B46+G46</f>
        <v>2558116</v>
      </c>
      <c r="M46" s="76">
        <f>C46+H46</f>
        <v>1678522</v>
      </c>
      <c r="N46" s="76">
        <f>D46+I46</f>
        <v>1531231</v>
      </c>
      <c r="O46" s="75">
        <f t="shared" si="3"/>
        <v>0.6561555457219297</v>
      </c>
      <c r="P46" s="74">
        <f t="shared" si="3"/>
        <v>0.9122495862431353</v>
      </c>
      <c r="Q46" s="190" t="s">
        <v>268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17" ht="15">
      <c r="A47" s="5" t="s">
        <v>83</v>
      </c>
      <c r="B47" s="77">
        <f>('1000-1'!B47+'1000-2'!B47+'1000-3'!B47)</f>
        <v>345229</v>
      </c>
      <c r="C47" s="77">
        <f>('1000-1'!C47+'1000-2'!C47+'1000-3'!C47)</f>
        <v>260477</v>
      </c>
      <c r="D47" s="77">
        <f>('1000-1'!D47+'1000-2'!D47+'1000-3'!D47)</f>
        <v>236016</v>
      </c>
      <c r="E47" s="94">
        <f t="shared" si="4"/>
        <v>0.7545049807519068</v>
      </c>
      <c r="F47" s="94">
        <f t="shared" si="5"/>
        <v>0.906091516717407</v>
      </c>
      <c r="G47" s="77">
        <f>('1000-1'!G47+'1000-2'!G47+'1000-3'!G47)</f>
        <v>389693</v>
      </c>
      <c r="H47" s="77">
        <f>('1000-1'!H47+'1000-2'!H47+'1000-3'!H47)</f>
        <v>300369</v>
      </c>
      <c r="I47" s="77">
        <f>('1000-1'!I47+'1000-2'!I47+'1000-3'!I47)</f>
        <v>296808</v>
      </c>
      <c r="J47" s="94">
        <f t="shared" si="2"/>
        <v>0.7707836681695591</v>
      </c>
      <c r="K47" s="94">
        <f t="shared" si="2"/>
        <v>0.9881445821639383</v>
      </c>
      <c r="L47" s="77">
        <f>('1000-1'!L47+'1000-2'!L47+'1000-3'!L47)</f>
        <v>734922</v>
      </c>
      <c r="M47" s="77">
        <f>('1000-1'!M47+'1000-2'!M47+'1000-3'!M47)</f>
        <v>560846</v>
      </c>
      <c r="N47" s="77">
        <f>('1000-1'!N47+'1000-2'!N47+'1000-3'!N47)</f>
        <v>532824</v>
      </c>
      <c r="O47" s="95">
        <f t="shared" si="3"/>
        <v>0.7631367682556789</v>
      </c>
      <c r="P47" s="94">
        <f t="shared" si="3"/>
        <v>0.9500361953192142</v>
      </c>
      <c r="Q47" s="77" t="s">
        <v>299</v>
      </c>
    </row>
    <row r="48" spans="1:17" ht="15">
      <c r="A48" s="5" t="s">
        <v>27</v>
      </c>
      <c r="B48" s="77">
        <f>('1000-1'!B48+'1000-2'!B48+'1000-3'!B48)</f>
        <v>32351</v>
      </c>
      <c r="C48" s="77">
        <f>('1000-1'!C48+'1000-2'!C48+'1000-3'!C48)</f>
        <v>27979</v>
      </c>
      <c r="D48" s="77">
        <f>('1000-1'!D48+'1000-2'!D48+'1000-3'!D48)</f>
        <v>27913</v>
      </c>
      <c r="E48" s="94">
        <f t="shared" si="4"/>
        <v>0.8648573459862137</v>
      </c>
      <c r="F48" s="94">
        <f t="shared" si="5"/>
        <v>0.9976410879588262</v>
      </c>
      <c r="G48" s="77">
        <f>('1000-1'!G48+'1000-2'!G48+'1000-3'!G48)</f>
        <v>42327</v>
      </c>
      <c r="H48" s="77">
        <f>('1000-1'!H48+'1000-2'!H48+'1000-3'!H48)</f>
        <v>34697</v>
      </c>
      <c r="I48" s="77">
        <f>('1000-1'!I48+'1000-2'!I48+'1000-3'!I48)</f>
        <v>34639</v>
      </c>
      <c r="J48" s="94">
        <f t="shared" si="2"/>
        <v>0.8197368110189713</v>
      </c>
      <c r="K48" s="94">
        <f t="shared" si="2"/>
        <v>0.9983283857394011</v>
      </c>
      <c r="L48" s="77">
        <f>('1000-1'!L48+'1000-2'!L48+'1000-3'!L48)</f>
        <v>74678</v>
      </c>
      <c r="M48" s="77">
        <f>('1000-1'!M48+'1000-2'!M48+'1000-3'!M48)</f>
        <v>62676</v>
      </c>
      <c r="N48" s="77">
        <f>('1000-1'!N48+'1000-2'!N48+'1000-3'!N48)</f>
        <v>62552</v>
      </c>
      <c r="O48" s="95">
        <f t="shared" si="3"/>
        <v>0.8392833230670345</v>
      </c>
      <c r="P48" s="94">
        <f t="shared" si="3"/>
        <v>0.998021571255345</v>
      </c>
      <c r="Q48" s="77" t="s">
        <v>305</v>
      </c>
    </row>
    <row r="49" spans="1:17" ht="15">
      <c r="A49" s="5" t="s">
        <v>84</v>
      </c>
      <c r="B49" s="77">
        <f>('1000-1'!B49+'1000-2'!B49+'1000-3'!B49)</f>
        <v>95655</v>
      </c>
      <c r="C49" s="77">
        <f>('1000-1'!C49+'1000-2'!C49+'1000-3'!C49)</f>
        <v>67068</v>
      </c>
      <c r="D49" s="77">
        <f>('1000-1'!D49+'1000-2'!D49+'1000-3'!D49)</f>
        <v>65833</v>
      </c>
      <c r="E49" s="94">
        <f t="shared" si="4"/>
        <v>0.7011447389054414</v>
      </c>
      <c r="F49" s="94">
        <f t="shared" si="5"/>
        <v>0.981585853163953</v>
      </c>
      <c r="G49" s="77">
        <f>('1000-1'!G49+'1000-2'!G49+'1000-3'!G49)</f>
        <v>115325</v>
      </c>
      <c r="H49" s="77">
        <f>('1000-1'!H49+'1000-2'!H49+'1000-3'!H49)</f>
        <v>84003</v>
      </c>
      <c r="I49" s="77">
        <f>('1000-1'!I49+'1000-2'!I49+'1000-3'!I49)</f>
        <v>86848</v>
      </c>
      <c r="J49" s="94">
        <f t="shared" si="2"/>
        <v>0.728402341209625</v>
      </c>
      <c r="K49" s="94">
        <f t="shared" si="2"/>
        <v>1.0338678380534028</v>
      </c>
      <c r="L49" s="77">
        <f>('1000-1'!L49+'1000-2'!L49+'1000-3'!L49)</f>
        <v>210980</v>
      </c>
      <c r="M49" s="77">
        <f>('1000-1'!M49+'1000-2'!M49+'1000-3'!M49)</f>
        <v>151071</v>
      </c>
      <c r="N49" s="77">
        <f>('1000-1'!N49+'1000-2'!N49+'1000-3'!N49)</f>
        <v>152681</v>
      </c>
      <c r="O49" s="94">
        <f t="shared" si="3"/>
        <v>0.7160441748032988</v>
      </c>
      <c r="P49" s="94">
        <f t="shared" si="3"/>
        <v>1.0106572406351981</v>
      </c>
      <c r="Q49" s="77" t="s">
        <v>294</v>
      </c>
    </row>
    <row r="50" spans="1:17" ht="15">
      <c r="A50" s="5" t="s">
        <v>85</v>
      </c>
      <c r="B50" s="77">
        <f>('1000-1'!B50+'1000-2'!B50+'1000-3'!B50)</f>
        <v>49941</v>
      </c>
      <c r="C50" s="77">
        <f>('1000-1'!C50+'1000-2'!C50+'1000-3'!C50)</f>
        <v>37420</v>
      </c>
      <c r="D50" s="77">
        <f>('1000-1'!D50+'1000-2'!D50+'1000-3'!D50)</f>
        <v>34542</v>
      </c>
      <c r="E50" s="94">
        <f t="shared" si="4"/>
        <v>0.7492841553032579</v>
      </c>
      <c r="F50" s="94">
        <f t="shared" si="5"/>
        <v>0.9230892570817745</v>
      </c>
      <c r="G50" s="77">
        <f>('1000-1'!G50+'1000-2'!G50+'1000-3'!G50)</f>
        <v>56435</v>
      </c>
      <c r="H50" s="77">
        <f>('1000-1'!H50+'1000-2'!H50+'1000-3'!H50)</f>
        <v>43272</v>
      </c>
      <c r="I50" s="77">
        <f>('1000-1'!I50+'1000-2'!I50+'1000-3'!I50)</f>
        <v>43265</v>
      </c>
      <c r="J50" s="94">
        <f t="shared" si="2"/>
        <v>0.7667582174182688</v>
      </c>
      <c r="K50" s="94">
        <f t="shared" si="2"/>
        <v>0.9998382325753374</v>
      </c>
      <c r="L50" s="77">
        <f>('1000-1'!L50+'1000-2'!L50+'1000-3'!L50)</f>
        <v>106376</v>
      </c>
      <c r="M50" s="77">
        <f>('1000-1'!M50+'1000-2'!M50+'1000-3'!M50)</f>
        <v>80692</v>
      </c>
      <c r="N50" s="77">
        <f>('1000-1'!N50+'1000-2'!N50+'1000-3'!N50)</f>
        <v>77807</v>
      </c>
      <c r="O50" s="95">
        <f t="shared" si="3"/>
        <v>0.7585545611792134</v>
      </c>
      <c r="P50" s="94">
        <f t="shared" si="3"/>
        <v>0.96424676547861</v>
      </c>
      <c r="Q50" s="77" t="s">
        <v>298</v>
      </c>
    </row>
    <row r="51" spans="1:17" ht="15">
      <c r="A51" s="99" t="s">
        <v>86</v>
      </c>
      <c r="B51" s="77">
        <f>('1000-1'!B51+'1000-2'!B51+'1000-3'!B51)</f>
        <v>79056</v>
      </c>
      <c r="C51" s="77">
        <f>('1000-1'!C51+'1000-2'!C51+'1000-3'!C51)</f>
        <v>58972</v>
      </c>
      <c r="D51" s="77">
        <f>('1000-1'!D51+'1000-2'!D51+'1000-3'!D51)</f>
        <v>49036</v>
      </c>
      <c r="E51" s="132">
        <f t="shared" si="4"/>
        <v>0.7459522363893949</v>
      </c>
      <c r="F51" s="132">
        <f t="shared" si="5"/>
        <v>0.8315132605304212</v>
      </c>
      <c r="G51" s="77">
        <f>('1000-1'!G51+'1000-2'!G51+'1000-3'!G51)</f>
        <v>96805</v>
      </c>
      <c r="H51" s="77">
        <f>('1000-1'!H51+'1000-2'!H51+'1000-3'!H51)</f>
        <v>66546</v>
      </c>
      <c r="I51" s="77">
        <f>('1000-1'!I51+'1000-2'!I51+'1000-3'!I51)</f>
        <v>60676</v>
      </c>
      <c r="J51" s="132">
        <f t="shared" si="2"/>
        <v>0.6874231702907908</v>
      </c>
      <c r="K51" s="132">
        <f t="shared" si="2"/>
        <v>0.9117903405163346</v>
      </c>
      <c r="L51" s="77">
        <f>('1000-1'!L51+'1000-2'!L51+'1000-3'!L51)</f>
        <v>175861</v>
      </c>
      <c r="M51" s="77">
        <f>('1000-1'!M51+'1000-2'!M51+'1000-3'!M51)</f>
        <v>125518</v>
      </c>
      <c r="N51" s="77">
        <f>('1000-1'!N51+'1000-2'!N51+'1000-3'!N51)</f>
        <v>109712</v>
      </c>
      <c r="O51" s="133">
        <f t="shared" si="3"/>
        <v>0.7137341423055709</v>
      </c>
      <c r="P51" s="132">
        <f t="shared" si="3"/>
        <v>0.8740738380152647</v>
      </c>
      <c r="Q51" s="217">
        <v>42011</v>
      </c>
    </row>
    <row r="52" spans="1:17" ht="15">
      <c r="A52" s="99" t="s">
        <v>87</v>
      </c>
      <c r="B52" s="77">
        <f>('1000-1'!B52+'1000-2'!B52+'1000-3'!B52)</f>
        <v>127361</v>
      </c>
      <c r="C52" s="77">
        <f>('1000-1'!C52+'1000-2'!C52+'1000-3'!C52)</f>
        <v>96526</v>
      </c>
      <c r="D52" s="77">
        <f>('1000-1'!D52+'1000-2'!D52+'1000-3'!D52)</f>
        <v>57366</v>
      </c>
      <c r="E52" s="132">
        <f>C52/B52</f>
        <v>0.7578929185543455</v>
      </c>
      <c r="F52" s="132">
        <f>D52/C52</f>
        <v>0.5943061972939934</v>
      </c>
      <c r="G52" s="77">
        <f>('1000-1'!G52+'1000-2'!G52+'1000-3'!G52)</f>
        <v>147999</v>
      </c>
      <c r="H52" s="77">
        <f>('1000-1'!H52+'1000-2'!H52+'1000-3'!H52)</f>
        <v>108019</v>
      </c>
      <c r="I52" s="77">
        <f>('1000-1'!I52+'1000-2'!I52+'1000-3'!I52)</f>
        <v>66845</v>
      </c>
      <c r="J52" s="132">
        <f>H52/G52</f>
        <v>0.7298630396151325</v>
      </c>
      <c r="K52" s="132">
        <f>I52/H52</f>
        <v>0.6188263175922755</v>
      </c>
      <c r="L52" s="77">
        <f>('1000-1'!L52+'1000-2'!L52+'1000-3'!L52)</f>
        <v>275360</v>
      </c>
      <c r="M52" s="77">
        <f>('1000-1'!M52+'1000-2'!M52+'1000-3'!M52)</f>
        <v>204545</v>
      </c>
      <c r="N52" s="77">
        <f>('1000-1'!N52+'1000-2'!N52+'1000-3'!N52)</f>
        <v>124211</v>
      </c>
      <c r="O52" s="133">
        <f>M52/L52</f>
        <v>0.7428275711795468</v>
      </c>
      <c r="P52" s="132">
        <f>N52/M52</f>
        <v>0.6072551272336161</v>
      </c>
      <c r="Q52" s="77" t="s">
        <v>304</v>
      </c>
    </row>
    <row r="53" spans="1:17" ht="15">
      <c r="A53" s="5" t="s">
        <v>28</v>
      </c>
      <c r="B53" s="77">
        <f>('1000-1'!B53+'1000-2'!B53+'1000-3'!B53)</f>
        <v>437830</v>
      </c>
      <c r="C53" s="77">
        <f>('1000-1'!C53+'1000-2'!C53+'1000-3'!C53)</f>
        <v>218918</v>
      </c>
      <c r="D53" s="77">
        <f>('1000-1'!D53+'1000-2'!D53+'1000-3'!D53)</f>
        <v>194523</v>
      </c>
      <c r="E53" s="94">
        <f t="shared" si="4"/>
        <v>0.5000068519745107</v>
      </c>
      <c r="F53" s="94">
        <f t="shared" si="5"/>
        <v>0.8885655816333056</v>
      </c>
      <c r="G53" s="77">
        <f>('1000-1'!G53+'1000-2'!G53+'1000-3'!G53)</f>
        <v>542109</v>
      </c>
      <c r="H53" s="77">
        <f>('1000-1'!H53+'1000-2'!H53+'1000-3'!H53)</f>
        <v>274256</v>
      </c>
      <c r="I53" s="77">
        <f>('1000-1'!I53+'1000-2'!I53+'1000-3'!I53)</f>
        <v>276921</v>
      </c>
      <c r="J53" s="94">
        <f t="shared" si="2"/>
        <v>0.5059056389028774</v>
      </c>
      <c r="K53" s="94">
        <f t="shared" si="2"/>
        <v>1.0097171985298408</v>
      </c>
      <c r="L53" s="77">
        <f>('1000-1'!L53+'1000-2'!L53+'1000-3'!L53)</f>
        <v>979939</v>
      </c>
      <c r="M53" s="77">
        <f>('1000-1'!M53+'1000-2'!M53+'1000-3'!M53)</f>
        <v>493174</v>
      </c>
      <c r="N53" s="77">
        <f>('1000-1'!N53+'1000-2'!N53+'1000-3'!N53)</f>
        <v>471444</v>
      </c>
      <c r="O53" s="95">
        <f t="shared" si="3"/>
        <v>0.5032701015063182</v>
      </c>
      <c r="P53" s="94">
        <f t="shared" si="3"/>
        <v>0.9559384720200172</v>
      </c>
      <c r="Q53" s="77" t="s">
        <v>296</v>
      </c>
    </row>
    <row r="54" spans="1:256" s="62" customFormat="1" ht="15.75" customHeight="1">
      <c r="A54" s="37" t="s">
        <v>61</v>
      </c>
      <c r="B54" s="76">
        <f>SUM(B55:B68)</f>
        <v>3490493</v>
      </c>
      <c r="C54" s="76">
        <f>SUM(C55:C68)</f>
        <v>2342302</v>
      </c>
      <c r="D54" s="76">
        <f>SUM(D55:D68)</f>
        <v>2119943</v>
      </c>
      <c r="E54" s="74">
        <f t="shared" si="4"/>
        <v>0.6710519115781066</v>
      </c>
      <c r="F54" s="74">
        <f t="shared" si="5"/>
        <v>0.9050681765203633</v>
      </c>
      <c r="G54" s="76">
        <f>SUM(G55:G68)</f>
        <v>4365495</v>
      </c>
      <c r="H54" s="76">
        <f>SUM(H55:H68)</f>
        <v>2969906</v>
      </c>
      <c r="I54" s="76">
        <f>SUM(I55:I68)</f>
        <v>2895784</v>
      </c>
      <c r="J54" s="74">
        <f t="shared" si="2"/>
        <v>0.6803136872221821</v>
      </c>
      <c r="K54" s="74">
        <f t="shared" si="2"/>
        <v>0.9750423077363392</v>
      </c>
      <c r="L54" s="76">
        <f>B54+G54</f>
        <v>7855988</v>
      </c>
      <c r="M54" s="76">
        <f>C54+H54</f>
        <v>5312208</v>
      </c>
      <c r="N54" s="76">
        <f>D54+I54</f>
        <v>5015727</v>
      </c>
      <c r="O54" s="75">
        <f t="shared" si="3"/>
        <v>0.6761985888980482</v>
      </c>
      <c r="P54" s="74">
        <f t="shared" si="3"/>
        <v>0.9441887441154413</v>
      </c>
      <c r="Q54" s="190" t="s">
        <v>268</v>
      </c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17" ht="15">
      <c r="A55" s="5" t="s">
        <v>29</v>
      </c>
      <c r="B55" s="77">
        <f>('1000-1'!B55+'1000-2'!B55+'1000-3'!B55)</f>
        <v>477443</v>
      </c>
      <c r="C55" s="77">
        <f>('1000-1'!C55+'1000-2'!C55+'1000-3'!C55)</f>
        <v>330955</v>
      </c>
      <c r="D55" s="77">
        <f>('1000-1'!D55+'1000-2'!D55+'1000-3'!D55)</f>
        <v>327664</v>
      </c>
      <c r="E55" s="94">
        <f t="shared" si="4"/>
        <v>0.6931822227993708</v>
      </c>
      <c r="F55" s="94">
        <f t="shared" si="5"/>
        <v>0.9900560499161517</v>
      </c>
      <c r="G55" s="77">
        <f>('1000-1'!G55+'1000-2'!G55+'1000-3'!G55)</f>
        <v>574590</v>
      </c>
      <c r="H55" s="77">
        <f>('1000-1'!H55+'1000-2'!H55+'1000-3'!H55)</f>
        <v>399352</v>
      </c>
      <c r="I55" s="77">
        <f>('1000-1'!I55+'1000-2'!I55+'1000-3'!I55)</f>
        <v>409187</v>
      </c>
      <c r="J55" s="94">
        <f t="shared" si="2"/>
        <v>0.6950207974381734</v>
      </c>
      <c r="K55" s="94">
        <f t="shared" si="2"/>
        <v>1.024627396382139</v>
      </c>
      <c r="L55" s="77">
        <f>('1000-1'!L55+'1000-2'!L55+'1000-3'!L55)</f>
        <v>1052033</v>
      </c>
      <c r="M55" s="77">
        <f>('1000-1'!M55+'1000-2'!M55+'1000-3'!M55)</f>
        <v>730307</v>
      </c>
      <c r="N55" s="77">
        <f>('1000-1'!N55+'1000-2'!N55+'1000-3'!N55)</f>
        <v>736851</v>
      </c>
      <c r="O55" s="95">
        <f t="shared" si="3"/>
        <v>0.6941863990958459</v>
      </c>
      <c r="P55" s="94">
        <f t="shared" si="3"/>
        <v>1.0089606151933366</v>
      </c>
      <c r="Q55" s="77" t="s">
        <v>297</v>
      </c>
    </row>
    <row r="56" spans="1:17" ht="15">
      <c r="A56" s="5" t="s">
        <v>30</v>
      </c>
      <c r="B56" s="77">
        <f>('1000-1'!B56+'1000-2'!B56+'1000-3'!B56)</f>
        <v>102965</v>
      </c>
      <c r="C56" s="77">
        <f>('1000-1'!C56+'1000-2'!C56+'1000-3'!C56)</f>
        <v>46479</v>
      </c>
      <c r="D56" s="77">
        <f>('1000-1'!D56+'1000-2'!D56+'1000-3'!D56)</f>
        <v>37225</v>
      </c>
      <c r="E56" s="94">
        <f t="shared" si="4"/>
        <v>0.45140581751080466</v>
      </c>
      <c r="F56" s="94">
        <f t="shared" si="5"/>
        <v>0.8008993308806127</v>
      </c>
      <c r="G56" s="77">
        <f>('1000-1'!G56+'1000-2'!G56+'1000-3'!G56)</f>
        <v>136665</v>
      </c>
      <c r="H56" s="77">
        <f>('1000-1'!H56+'1000-2'!H56+'1000-3'!H56)</f>
        <v>59424</v>
      </c>
      <c r="I56" s="77">
        <f>('1000-1'!I56+'1000-2'!I56+'1000-3'!I56)</f>
        <v>56540</v>
      </c>
      <c r="J56" s="94">
        <f t="shared" si="2"/>
        <v>0.4348150587202283</v>
      </c>
      <c r="K56" s="94">
        <f t="shared" si="2"/>
        <v>0.9514674205708131</v>
      </c>
      <c r="L56" s="77">
        <f>('1000-1'!L56+'1000-2'!L56+'1000-3'!L56)</f>
        <v>239630</v>
      </c>
      <c r="M56" s="77">
        <f>('1000-1'!M56+'1000-2'!M56+'1000-3'!M56)</f>
        <v>105903</v>
      </c>
      <c r="N56" s="77">
        <f>('1000-1'!N56+'1000-2'!N56+'1000-3'!N56)</f>
        <v>93765</v>
      </c>
      <c r="O56" s="95">
        <f t="shared" si="3"/>
        <v>0.44194383007136</v>
      </c>
      <c r="P56" s="94">
        <f t="shared" si="3"/>
        <v>0.8853856831251239</v>
      </c>
      <c r="Q56" s="77" t="s">
        <v>294</v>
      </c>
    </row>
    <row r="57" spans="1:17" ht="15">
      <c r="A57" s="5" t="s">
        <v>31</v>
      </c>
      <c r="B57" s="77">
        <f>('1000-1'!B57+'1000-2'!B57+'1000-3'!B57)</f>
        <v>98454</v>
      </c>
      <c r="C57" s="77">
        <f>('1000-1'!C57+'1000-2'!C57+'1000-3'!C57)</f>
        <v>64990</v>
      </c>
      <c r="D57" s="77">
        <f>('1000-1'!D57+'1000-2'!D57+'1000-3'!D57)</f>
        <v>64987</v>
      </c>
      <c r="E57" s="94">
        <f t="shared" si="4"/>
        <v>0.6601052268064274</v>
      </c>
      <c r="F57" s="94">
        <f t="shared" si="5"/>
        <v>0.9999538390521618</v>
      </c>
      <c r="G57" s="77">
        <f>('1000-1'!G57+'1000-2'!G57+'1000-3'!G57)</f>
        <v>122339</v>
      </c>
      <c r="H57" s="77">
        <f>('1000-1'!H57+'1000-2'!H57+'1000-3'!H57)</f>
        <v>90621</v>
      </c>
      <c r="I57" s="77">
        <f>('1000-1'!I57+'1000-2'!I57+'1000-3'!I57)</f>
        <v>90628</v>
      </c>
      <c r="J57" s="94">
        <f t="shared" si="2"/>
        <v>0.7407368051071204</v>
      </c>
      <c r="K57" s="94">
        <f t="shared" si="2"/>
        <v>1.0000772447887356</v>
      </c>
      <c r="L57" s="77">
        <f>('1000-1'!L57+'1000-2'!L57+'1000-3'!L57)</f>
        <v>220793</v>
      </c>
      <c r="M57" s="77">
        <f>('1000-1'!M57+'1000-2'!M57+'1000-3'!M57)</f>
        <v>155611</v>
      </c>
      <c r="N57" s="77">
        <f>('1000-1'!N57+'1000-2'!N57+'1000-3'!N57)</f>
        <v>155615</v>
      </c>
      <c r="O57" s="95">
        <f t="shared" si="3"/>
        <v>0.704782307410108</v>
      </c>
      <c r="P57" s="94">
        <f t="shared" si="3"/>
        <v>1.0000257051236738</v>
      </c>
      <c r="Q57" s="77" t="s">
        <v>304</v>
      </c>
    </row>
    <row r="58" spans="1:17" ht="15">
      <c r="A58" s="5" t="s">
        <v>32</v>
      </c>
      <c r="B58" s="77">
        <f>('1000-1'!B58+'1000-2'!B58+'1000-3'!B58)</f>
        <v>433206</v>
      </c>
      <c r="C58" s="77">
        <f>('1000-1'!C58+'1000-2'!C58+'1000-3'!C58)</f>
        <v>270731</v>
      </c>
      <c r="D58" s="77">
        <f>('1000-1'!D58+'1000-2'!D58+'1000-3'!D58)</f>
        <v>228711</v>
      </c>
      <c r="E58" s="94">
        <f t="shared" si="4"/>
        <v>0.6249474845685424</v>
      </c>
      <c r="F58" s="94">
        <f t="shared" si="5"/>
        <v>0.8447905854889171</v>
      </c>
      <c r="G58" s="77">
        <f>('1000-1'!G58+'1000-2'!G58+'1000-3'!G58)</f>
        <v>560218</v>
      </c>
      <c r="H58" s="77">
        <f>('1000-1'!H58+'1000-2'!H58+'1000-3'!H58)</f>
        <v>351829</v>
      </c>
      <c r="I58" s="77">
        <f>('1000-1'!I58+'1000-2'!I58+'1000-3'!I58)</f>
        <v>316159</v>
      </c>
      <c r="J58" s="94">
        <f t="shared" si="2"/>
        <v>0.6280215915947006</v>
      </c>
      <c r="K58" s="94">
        <f t="shared" si="2"/>
        <v>0.8986155206080226</v>
      </c>
      <c r="L58" s="77">
        <f>('1000-1'!L58+'1000-2'!L58+'1000-3'!L58)</f>
        <v>993424</v>
      </c>
      <c r="M58" s="77">
        <f>('1000-1'!M58+'1000-2'!M58+'1000-3'!M58)</f>
        <v>622560</v>
      </c>
      <c r="N58" s="77">
        <f>('1000-1'!N58+'1000-2'!N58+'1000-3'!N58)</f>
        <v>544870</v>
      </c>
      <c r="O58" s="95">
        <f t="shared" si="3"/>
        <v>0.6266810546151492</v>
      </c>
      <c r="P58" s="94">
        <f t="shared" si="3"/>
        <v>0.8752088152145978</v>
      </c>
      <c r="Q58" s="77" t="s">
        <v>297</v>
      </c>
    </row>
    <row r="59" spans="1:17" ht="15">
      <c r="A59" s="5" t="s">
        <v>88</v>
      </c>
      <c r="B59" s="77">
        <f>('1000-1'!B59+'1000-2'!B59+'1000-3'!B59)</f>
        <v>178614</v>
      </c>
      <c r="C59" s="77">
        <f>('1000-1'!C59+'1000-2'!C59+'1000-3'!C59)</f>
        <v>122418</v>
      </c>
      <c r="D59" s="77">
        <f>('1000-1'!D59+'1000-2'!D59+'1000-3'!D59)</f>
        <v>93946</v>
      </c>
      <c r="E59" s="94">
        <f t="shared" si="4"/>
        <v>0.6853774060264033</v>
      </c>
      <c r="F59" s="94">
        <f t="shared" si="5"/>
        <v>0.7674198238821088</v>
      </c>
      <c r="G59" s="77">
        <f>('1000-1'!G59+'1000-2'!G59+'1000-3'!G59)</f>
        <v>221916</v>
      </c>
      <c r="H59" s="77">
        <f>('1000-1'!H59+'1000-2'!H59+'1000-3'!H59)</f>
        <v>166520</v>
      </c>
      <c r="I59" s="77">
        <f>('1000-1'!I59+'1000-2'!I59+'1000-3'!I59)</f>
        <v>142115</v>
      </c>
      <c r="J59" s="94">
        <f t="shared" si="2"/>
        <v>0.7503740153932118</v>
      </c>
      <c r="K59" s="94">
        <f t="shared" si="2"/>
        <v>0.8534410281047322</v>
      </c>
      <c r="L59" s="77">
        <f>('1000-1'!L59+'1000-2'!L59+'1000-3'!L59)</f>
        <v>400530</v>
      </c>
      <c r="M59" s="77">
        <f>('1000-1'!M59+'1000-2'!M59+'1000-3'!M59)</f>
        <v>288938</v>
      </c>
      <c r="N59" s="77">
        <f>('1000-1'!N59+'1000-2'!N59+'1000-3'!N59)</f>
        <v>236061</v>
      </c>
      <c r="O59" s="95">
        <f t="shared" si="3"/>
        <v>0.721389159363843</v>
      </c>
      <c r="P59" s="94">
        <f t="shared" si="3"/>
        <v>0.8169953415611654</v>
      </c>
      <c r="Q59" s="77" t="s">
        <v>297</v>
      </c>
    </row>
    <row r="60" spans="1:17" ht="15">
      <c r="A60" s="99" t="s">
        <v>89</v>
      </c>
      <c r="B60" s="77">
        <f>('1000-1'!B60+'1000-2'!B60+'1000-3'!B60)</f>
        <v>149158</v>
      </c>
      <c r="C60" s="77">
        <f>('1000-1'!C60+'1000-2'!C60+'1000-3'!C60)</f>
        <v>101427</v>
      </c>
      <c r="D60" s="77">
        <f>('1000-1'!D60+'1000-2'!D60+'1000-3'!D60)</f>
        <v>90751</v>
      </c>
      <c r="E60" s="132">
        <f t="shared" si="4"/>
        <v>0.6799970501079392</v>
      </c>
      <c r="F60" s="132">
        <f t="shared" si="5"/>
        <v>0.8947420312145681</v>
      </c>
      <c r="G60" s="77">
        <f>('1000-1'!G60+'1000-2'!G60+'1000-3'!G60)</f>
        <v>180757</v>
      </c>
      <c r="H60" s="77">
        <f>('1000-1'!H60+'1000-2'!H60+'1000-3'!H60)</f>
        <v>122915</v>
      </c>
      <c r="I60" s="77">
        <f>('1000-1'!I60+'1000-2'!I60+'1000-3'!I60)</f>
        <v>131390</v>
      </c>
      <c r="J60" s="132">
        <f t="shared" si="2"/>
        <v>0.6800013277494095</v>
      </c>
      <c r="K60" s="132">
        <f t="shared" si="2"/>
        <v>1.068950087458813</v>
      </c>
      <c r="L60" s="77">
        <f>('1000-1'!L60+'1000-2'!L60+'1000-3'!L60)</f>
        <v>329915</v>
      </c>
      <c r="M60" s="77">
        <f>('1000-1'!M60+'1000-2'!M60+'1000-3'!M60)</f>
        <v>224342</v>
      </c>
      <c r="N60" s="77">
        <f>('1000-1'!N60+'1000-2'!N60+'1000-3'!N60)</f>
        <v>222141</v>
      </c>
      <c r="O60" s="133">
        <f t="shared" si="3"/>
        <v>0.6799993937832473</v>
      </c>
      <c r="P60" s="132">
        <f t="shared" si="3"/>
        <v>0.9901890863057297</v>
      </c>
      <c r="Q60" s="217">
        <v>42011</v>
      </c>
    </row>
    <row r="61" spans="1:17" ht="15">
      <c r="A61" s="5" t="s">
        <v>33</v>
      </c>
      <c r="B61" s="77">
        <f>('1000-1'!B61+'1000-2'!B61+'1000-3'!B61)</f>
        <v>142511</v>
      </c>
      <c r="C61" s="77">
        <f>('1000-1'!C61+'1000-2'!C61+'1000-3'!C61)</f>
        <v>99025</v>
      </c>
      <c r="D61" s="77">
        <f>('1000-1'!D61+'1000-2'!D61+'1000-3'!D61)</f>
        <v>76042</v>
      </c>
      <c r="E61" s="94">
        <f t="shared" si="4"/>
        <v>0.6948586424907551</v>
      </c>
      <c r="F61" s="94">
        <f t="shared" si="5"/>
        <v>0.7679070941681394</v>
      </c>
      <c r="G61" s="77">
        <f>('1000-1'!G61+'1000-2'!G61+'1000-3'!G61)</f>
        <v>181378</v>
      </c>
      <c r="H61" s="77">
        <f>('1000-1'!H61+'1000-2'!H61+'1000-3'!H61)</f>
        <v>128021</v>
      </c>
      <c r="I61" s="77">
        <f>('1000-1'!I61+'1000-2'!I61+'1000-3'!I61)</f>
        <v>115588</v>
      </c>
      <c r="J61" s="94">
        <f t="shared" si="2"/>
        <v>0.7058243006318297</v>
      </c>
      <c r="K61" s="94">
        <f t="shared" si="2"/>
        <v>0.9028831207380039</v>
      </c>
      <c r="L61" s="77">
        <f>('1000-1'!L61+'1000-2'!L61+'1000-3'!L61)</f>
        <v>323889</v>
      </c>
      <c r="M61" s="77">
        <f>('1000-1'!M61+'1000-2'!M61+'1000-3'!M61)</f>
        <v>227046</v>
      </c>
      <c r="N61" s="77">
        <f>('1000-1'!N61+'1000-2'!N61+'1000-3'!N61)</f>
        <v>191630</v>
      </c>
      <c r="O61" s="95">
        <f t="shared" si="3"/>
        <v>0.7009994164667525</v>
      </c>
      <c r="P61" s="94">
        <f t="shared" si="3"/>
        <v>0.8440139883547827</v>
      </c>
      <c r="Q61" s="77" t="s">
        <v>302</v>
      </c>
    </row>
    <row r="62" spans="1:17" ht="15">
      <c r="A62" s="5" t="s">
        <v>90</v>
      </c>
      <c r="B62" s="77">
        <f>('1000-1'!B62+'1000-2'!B62+'1000-3'!B62)</f>
        <v>406826</v>
      </c>
      <c r="C62" s="77">
        <f>('1000-1'!C62+'1000-2'!C62+'1000-3'!C62)</f>
        <v>267270</v>
      </c>
      <c r="D62" s="77">
        <f>('1000-1'!D62+'1000-2'!D62+'1000-3'!D62)</f>
        <v>241178</v>
      </c>
      <c r="E62" s="94">
        <f t="shared" si="4"/>
        <v>0.6569639108611544</v>
      </c>
      <c r="F62" s="94">
        <f t="shared" si="5"/>
        <v>0.9023758745837542</v>
      </c>
      <c r="G62" s="77">
        <f>('1000-1'!G62+'1000-2'!G62+'1000-3'!G62)</f>
        <v>538479</v>
      </c>
      <c r="H62" s="77">
        <f>('1000-1'!H62+'1000-2'!H62+'1000-3'!H62)</f>
        <v>345763</v>
      </c>
      <c r="I62" s="77">
        <f>('1000-1'!I62+'1000-2'!I62+'1000-3'!I62)</f>
        <v>339780</v>
      </c>
      <c r="J62" s="94">
        <f t="shared" si="2"/>
        <v>0.6421104629892717</v>
      </c>
      <c r="K62" s="94">
        <f t="shared" si="2"/>
        <v>0.9826962399099961</v>
      </c>
      <c r="L62" s="77">
        <f>('1000-1'!L62+'1000-2'!L62+'1000-3'!L62)</f>
        <v>945305</v>
      </c>
      <c r="M62" s="77">
        <f>('1000-1'!M62+'1000-2'!M62+'1000-3'!M62)</f>
        <v>613033</v>
      </c>
      <c r="N62" s="77">
        <f>('1000-1'!N62+'1000-2'!N62+'1000-3'!N62)</f>
        <v>580958</v>
      </c>
      <c r="O62" s="95">
        <f t="shared" si="3"/>
        <v>0.6485028641549553</v>
      </c>
      <c r="P62" s="94">
        <f t="shared" si="3"/>
        <v>0.9476781837193103</v>
      </c>
      <c r="Q62" s="77" t="s">
        <v>297</v>
      </c>
    </row>
    <row r="63" spans="1:17" ht="15">
      <c r="A63" s="99" t="s">
        <v>34</v>
      </c>
      <c r="B63" s="77">
        <f>('1000-1'!B63+'1000-2'!B63+'1000-3'!B63)</f>
        <v>209466</v>
      </c>
      <c r="C63" s="77">
        <f>('1000-1'!C63+'1000-2'!C63+'1000-3'!C63)</f>
        <v>172184</v>
      </c>
      <c r="D63" s="77">
        <f>('1000-1'!D63+'1000-2'!D63+'1000-3'!D63)</f>
        <v>159592</v>
      </c>
      <c r="E63" s="132">
        <f t="shared" si="4"/>
        <v>0.8220140738831123</v>
      </c>
      <c r="F63" s="132">
        <f t="shared" si="5"/>
        <v>0.9268689309111183</v>
      </c>
      <c r="G63" s="77">
        <f>('1000-1'!G63+'1000-2'!G63+'1000-3'!G63)</f>
        <v>269427</v>
      </c>
      <c r="H63" s="77">
        <f>('1000-1'!H63+'1000-2'!H63+'1000-3'!H63)</f>
        <v>221677</v>
      </c>
      <c r="I63" s="77">
        <f>('1000-1'!I63+'1000-2'!I63+'1000-3'!I63)</f>
        <v>220390</v>
      </c>
      <c r="J63" s="132">
        <f t="shared" si="2"/>
        <v>0.8227720310139667</v>
      </c>
      <c r="K63" s="132">
        <f t="shared" si="2"/>
        <v>0.9941942556061296</v>
      </c>
      <c r="L63" s="77">
        <f>('1000-1'!L63+'1000-2'!L63+'1000-3'!L63)</f>
        <v>478893</v>
      </c>
      <c r="M63" s="77">
        <f>('1000-1'!M63+'1000-2'!M63+'1000-3'!M63)</f>
        <v>393861</v>
      </c>
      <c r="N63" s="77">
        <f>('1000-1'!N63+'1000-2'!N63+'1000-3'!N63)</f>
        <v>379982</v>
      </c>
      <c r="O63" s="133">
        <f t="shared" si="3"/>
        <v>0.8224405034109916</v>
      </c>
      <c r="P63" s="132">
        <f t="shared" si="3"/>
        <v>0.9647616798819888</v>
      </c>
      <c r="Q63" s="77" t="s">
        <v>294</v>
      </c>
    </row>
    <row r="64" spans="1:17" ht="15">
      <c r="A64" s="5" t="s">
        <v>35</v>
      </c>
      <c r="B64" s="77">
        <f>('1000-1'!B64+'1000-2'!B64+'1000-3'!B64)</f>
        <v>157572</v>
      </c>
      <c r="C64" s="77">
        <f>('1000-1'!C64+'1000-2'!C64+'1000-3'!C64)</f>
        <v>95457</v>
      </c>
      <c r="D64" s="77">
        <f>('1000-1'!D64+'1000-2'!D64+'1000-3'!D64)</f>
        <v>95049</v>
      </c>
      <c r="E64" s="94">
        <f t="shared" si="4"/>
        <v>0.6057992536745107</v>
      </c>
      <c r="F64" s="94">
        <f t="shared" si="5"/>
        <v>0.9957258241930922</v>
      </c>
      <c r="G64" s="77">
        <f>('1000-1'!G64+'1000-2'!G64+'1000-3'!G64)</f>
        <v>205348</v>
      </c>
      <c r="H64" s="77">
        <f>('1000-1'!H64+'1000-2'!H64+'1000-3'!H64)</f>
        <v>124543</v>
      </c>
      <c r="I64" s="77">
        <f>('1000-1'!I64+'1000-2'!I64+'1000-3'!I64)</f>
        <v>126920</v>
      </c>
      <c r="J64" s="94">
        <f t="shared" si="2"/>
        <v>0.6064972631825</v>
      </c>
      <c r="K64" s="94">
        <f t="shared" si="2"/>
        <v>1.0190857776029163</v>
      </c>
      <c r="L64" s="77">
        <f>('1000-1'!L64+'1000-2'!L64+'1000-3'!L64)</f>
        <v>362920</v>
      </c>
      <c r="M64" s="77">
        <f>('1000-1'!M64+'1000-2'!M64+'1000-3'!M64)</f>
        <v>220000</v>
      </c>
      <c r="N64" s="77">
        <f>('1000-1'!N64+'1000-2'!N64+'1000-3'!N64)</f>
        <v>221969</v>
      </c>
      <c r="O64" s="95">
        <f t="shared" si="3"/>
        <v>0.6061942025790807</v>
      </c>
      <c r="P64" s="94">
        <f t="shared" si="3"/>
        <v>1.00895</v>
      </c>
      <c r="Q64" s="77" t="s">
        <v>294</v>
      </c>
    </row>
    <row r="65" spans="1:17" ht="15">
      <c r="A65" s="5" t="s">
        <v>36</v>
      </c>
      <c r="B65" s="77">
        <f>('1000-1'!B65+'1000-2'!B65+'1000-3'!B65)</f>
        <v>312119</v>
      </c>
      <c r="C65" s="77">
        <f>('1000-1'!C65+'1000-2'!C65+'1000-3'!C65)</f>
        <v>215696</v>
      </c>
      <c r="D65" s="77">
        <f>('1000-1'!D65+'1000-2'!D65+'1000-3'!D65)</f>
        <v>175594</v>
      </c>
      <c r="E65" s="94">
        <f t="shared" si="4"/>
        <v>0.6910697522419333</v>
      </c>
      <c r="F65" s="94">
        <f t="shared" si="5"/>
        <v>0.814080928714487</v>
      </c>
      <c r="G65" s="77">
        <f>('1000-1'!G65+'1000-2'!G65+'1000-3'!G65)</f>
        <v>392571</v>
      </c>
      <c r="H65" s="77">
        <f>('1000-1'!H65+'1000-2'!H65+'1000-3'!H65)</f>
        <v>268904</v>
      </c>
      <c r="I65" s="77">
        <f>('1000-1'!I65+'1000-2'!I65+'1000-3'!I65)</f>
        <v>241869</v>
      </c>
      <c r="J65" s="94">
        <f t="shared" si="2"/>
        <v>0.6849818249437681</v>
      </c>
      <c r="K65" s="94">
        <f t="shared" si="2"/>
        <v>0.8994622616249666</v>
      </c>
      <c r="L65" s="77">
        <f>('1000-1'!L65+'1000-2'!L65+'1000-3'!L65)</f>
        <v>704690</v>
      </c>
      <c r="M65" s="77">
        <f>('1000-1'!M65+'1000-2'!M65+'1000-3'!M65)</f>
        <v>484600</v>
      </c>
      <c r="N65" s="77">
        <f>('1000-1'!N65+'1000-2'!N65+'1000-3'!N65)</f>
        <v>417463</v>
      </c>
      <c r="O65" s="95">
        <f t="shared" si="3"/>
        <v>0.6876782698775348</v>
      </c>
      <c r="P65" s="94">
        <f t="shared" si="3"/>
        <v>0.8614589352042922</v>
      </c>
      <c r="Q65" s="77" t="s">
        <v>304</v>
      </c>
    </row>
    <row r="66" spans="1:17" ht="15">
      <c r="A66" s="5" t="s">
        <v>37</v>
      </c>
      <c r="B66" s="77">
        <f>('1000-1'!B66+'1000-2'!B66+'1000-3'!B66)</f>
        <v>384986</v>
      </c>
      <c r="C66" s="77">
        <f>('1000-1'!C66+'1000-2'!C66+'1000-3'!C66)</f>
        <v>273219</v>
      </c>
      <c r="D66" s="77">
        <f>('1000-1'!D66+'1000-2'!D66+'1000-3'!D66)</f>
        <v>255434</v>
      </c>
      <c r="E66" s="94">
        <f t="shared" si="4"/>
        <v>0.7096855470069041</v>
      </c>
      <c r="F66" s="94">
        <f t="shared" si="5"/>
        <v>0.9349056983591917</v>
      </c>
      <c r="G66" s="77">
        <f>('1000-1'!G66+'1000-2'!G66+'1000-3'!G66)</f>
        <v>481597</v>
      </c>
      <c r="H66" s="77">
        <f>('1000-1'!H66+'1000-2'!H66+'1000-3'!H66)</f>
        <v>341781</v>
      </c>
      <c r="I66" s="77">
        <f>('1000-1'!I66+'1000-2'!I66+'1000-3'!I66)</f>
        <v>358483</v>
      </c>
      <c r="J66" s="94">
        <f t="shared" si="2"/>
        <v>0.7096825769263513</v>
      </c>
      <c r="K66" s="94">
        <f t="shared" si="2"/>
        <v>1.0488675496882507</v>
      </c>
      <c r="L66" s="77">
        <f>('1000-1'!L66+'1000-2'!L66+'1000-3'!L66)</f>
        <v>866583</v>
      </c>
      <c r="M66" s="77">
        <f>('1000-1'!M66+'1000-2'!M66+'1000-3'!M66)</f>
        <v>615000</v>
      </c>
      <c r="N66" s="77">
        <f>('1000-1'!N66+'1000-2'!N66+'1000-3'!N66)</f>
        <v>613917</v>
      </c>
      <c r="O66" s="95">
        <f t="shared" si="3"/>
        <v>0.7096838964069223</v>
      </c>
      <c r="P66" s="94">
        <f t="shared" si="3"/>
        <v>0.9982390243902439</v>
      </c>
      <c r="Q66" s="77" t="s">
        <v>306</v>
      </c>
    </row>
    <row r="67" spans="1:17" ht="15">
      <c r="A67" s="5" t="s">
        <v>91</v>
      </c>
      <c r="B67" s="77">
        <f>('1000-1'!B67+'1000-2'!B67+'1000-3'!B67)</f>
        <v>284705</v>
      </c>
      <c r="C67" s="77">
        <f>('1000-1'!C67+'1000-2'!C67+'1000-3'!C67)</f>
        <v>190133</v>
      </c>
      <c r="D67" s="77">
        <f>('1000-1'!D67+'1000-2'!D67+'1000-3'!D67)</f>
        <v>187266</v>
      </c>
      <c r="E67" s="94">
        <f t="shared" si="4"/>
        <v>0.667824590365466</v>
      </c>
      <c r="F67" s="94">
        <f t="shared" si="5"/>
        <v>0.9849210815586984</v>
      </c>
      <c r="G67" s="77">
        <f>('1000-1'!G67+'1000-2'!G67+'1000-3'!G67)</f>
        <v>309275</v>
      </c>
      <c r="H67" s="77">
        <f>('1000-1'!H67+'1000-2'!H67+'1000-3'!H67)</f>
        <v>232781</v>
      </c>
      <c r="I67" s="77">
        <f>('1000-1'!I67+'1000-2'!I67+'1000-3'!I67)</f>
        <v>236463</v>
      </c>
      <c r="J67" s="94">
        <f t="shared" si="2"/>
        <v>0.7526667205561394</v>
      </c>
      <c r="K67" s="94">
        <f t="shared" si="2"/>
        <v>1.0158174421451922</v>
      </c>
      <c r="L67" s="77">
        <f>('1000-1'!L67+'1000-2'!L67+'1000-3'!L67)</f>
        <v>593980</v>
      </c>
      <c r="M67" s="77">
        <f>('1000-1'!M67+'1000-2'!M67+'1000-3'!M67)</f>
        <v>422914</v>
      </c>
      <c r="N67" s="77">
        <f>('1000-1'!N67+'1000-2'!N67+'1000-3'!N67)</f>
        <v>423729</v>
      </c>
      <c r="O67" s="95">
        <f t="shared" si="3"/>
        <v>0.7120004040540086</v>
      </c>
      <c r="P67" s="94">
        <f t="shared" si="3"/>
        <v>1.0019271057472678</v>
      </c>
      <c r="Q67" s="77" t="s">
        <v>294</v>
      </c>
    </row>
    <row r="68" spans="1:17" ht="15">
      <c r="A68" s="5" t="s">
        <v>39</v>
      </c>
      <c r="B68" s="77">
        <f>('1000-1'!B68+'1000-2'!B68+'1000-3'!B68)</f>
        <v>152468</v>
      </c>
      <c r="C68" s="77">
        <f>('1000-1'!C68+'1000-2'!C68+'1000-3'!C68)</f>
        <v>92318</v>
      </c>
      <c r="D68" s="77">
        <f>('1000-1'!D68+'1000-2'!D68+'1000-3'!D68)</f>
        <v>86504</v>
      </c>
      <c r="E68" s="94">
        <f t="shared" si="4"/>
        <v>0.6054909882729491</v>
      </c>
      <c r="F68" s="94">
        <f t="shared" si="5"/>
        <v>0.9370220325396997</v>
      </c>
      <c r="G68" s="77">
        <f>('1000-1'!G68+'1000-2'!G68+'1000-3'!G68)</f>
        <v>190935</v>
      </c>
      <c r="H68" s="77">
        <f>('1000-1'!H68+'1000-2'!H68+'1000-3'!H68)</f>
        <v>115775</v>
      </c>
      <c r="I68" s="77">
        <f>('1000-1'!I68+'1000-2'!I68+'1000-3'!I68)</f>
        <v>110272</v>
      </c>
      <c r="J68" s="94">
        <f t="shared" si="2"/>
        <v>0.6063581847225495</v>
      </c>
      <c r="K68" s="94">
        <f t="shared" si="2"/>
        <v>0.9524681494277694</v>
      </c>
      <c r="L68" s="77">
        <f>('1000-1'!L68+'1000-2'!L68+'1000-3'!L68)</f>
        <v>343403</v>
      </c>
      <c r="M68" s="77">
        <f>('1000-1'!M68+'1000-2'!M68+'1000-3'!M68)</f>
        <v>208093</v>
      </c>
      <c r="N68" s="77">
        <f>('1000-1'!N68+'1000-2'!N68+'1000-3'!N68)</f>
        <v>196776</v>
      </c>
      <c r="O68" s="95">
        <f t="shared" si="3"/>
        <v>0.6059731569031138</v>
      </c>
      <c r="P68" s="94">
        <f t="shared" si="3"/>
        <v>0.9456156622279461</v>
      </c>
      <c r="Q68" s="77" t="s">
        <v>294</v>
      </c>
    </row>
    <row r="69" spans="1:256" s="62" customFormat="1" ht="15">
      <c r="A69" s="37" t="s">
        <v>62</v>
      </c>
      <c r="B69" s="76">
        <f>SUM(B70:B75)</f>
        <v>1572156</v>
      </c>
      <c r="C69" s="76">
        <f>SUM(C70:C75)</f>
        <v>871585</v>
      </c>
      <c r="D69" s="76">
        <f>SUM(D70:D75)</f>
        <v>797686</v>
      </c>
      <c r="E69" s="74">
        <f t="shared" si="4"/>
        <v>0.5543883685842881</v>
      </c>
      <c r="F69" s="74">
        <f t="shared" si="5"/>
        <v>0.9152130887979945</v>
      </c>
      <c r="G69" s="76">
        <f>SUM(G70:G75)</f>
        <v>1911609</v>
      </c>
      <c r="H69" s="76">
        <f>SUM(H70:H75)</f>
        <v>1105226</v>
      </c>
      <c r="I69" s="76">
        <f>SUM(I70:I75)</f>
        <v>1110122</v>
      </c>
      <c r="J69" s="74">
        <f t="shared" si="2"/>
        <v>0.5781653047249725</v>
      </c>
      <c r="K69" s="74">
        <f t="shared" si="2"/>
        <v>1.0044298632134967</v>
      </c>
      <c r="L69" s="76">
        <f>B69+G69</f>
        <v>3483765</v>
      </c>
      <c r="M69" s="76">
        <f>C69+H69</f>
        <v>1976811</v>
      </c>
      <c r="N69" s="76">
        <f>D69+I69</f>
        <v>1907808</v>
      </c>
      <c r="O69" s="75">
        <f t="shared" si="3"/>
        <v>0.5674352317105201</v>
      </c>
      <c r="P69" s="74">
        <f t="shared" si="3"/>
        <v>0.9650937798302417</v>
      </c>
      <c r="Q69" s="190" t="s">
        <v>268</v>
      </c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17" ht="15">
      <c r="A70" s="5" t="s">
        <v>92</v>
      </c>
      <c r="B70" s="77">
        <f>('1000-1'!B70+'1000-2'!B70+'1000-3'!B70)</f>
        <v>90491</v>
      </c>
      <c r="C70" s="77">
        <f>('1000-1'!C70+'1000-2'!C70+'1000-3'!C70)</f>
        <v>64563</v>
      </c>
      <c r="D70" s="77">
        <f>('1000-1'!D70+'1000-2'!D70+'1000-3'!D70)</f>
        <v>54200</v>
      </c>
      <c r="E70" s="94">
        <f t="shared" si="4"/>
        <v>0.7134742681592644</v>
      </c>
      <c r="F70" s="94">
        <f t="shared" si="5"/>
        <v>0.8394901104347692</v>
      </c>
      <c r="G70" s="77">
        <f>('1000-1'!G70+'1000-2'!G70+'1000-3'!G70)</f>
        <v>115528</v>
      </c>
      <c r="H70" s="77">
        <f>('1000-1'!H70+'1000-2'!H70+'1000-3'!H70)</f>
        <v>84937</v>
      </c>
      <c r="I70" s="77">
        <f>('1000-1'!I70+'1000-2'!I70+'1000-3'!I70)</f>
        <v>84476</v>
      </c>
      <c r="J70" s="94">
        <f t="shared" si="2"/>
        <v>0.735207049373312</v>
      </c>
      <c r="K70" s="94">
        <f t="shared" si="2"/>
        <v>0.9945724478142624</v>
      </c>
      <c r="L70" s="77">
        <f>('1000-1'!L70+'1000-2'!L70+'1000-3'!L70)</f>
        <v>206019</v>
      </c>
      <c r="M70" s="77">
        <f>('1000-1'!M70+'1000-2'!M70+'1000-3'!M70)</f>
        <v>149500</v>
      </c>
      <c r="N70" s="77">
        <f>('1000-1'!N70+'1000-2'!N70+'1000-3'!N70)</f>
        <v>138676</v>
      </c>
      <c r="O70" s="95">
        <f t="shared" si="3"/>
        <v>0.7256612254209563</v>
      </c>
      <c r="P70" s="94">
        <f t="shared" si="3"/>
        <v>0.9275986622073579</v>
      </c>
      <c r="Q70" s="77" t="s">
        <v>298</v>
      </c>
    </row>
    <row r="71" spans="1:17" ht="15">
      <c r="A71" s="5" t="s">
        <v>40</v>
      </c>
      <c r="B71" s="77">
        <f>('1000-1'!B71+'1000-2'!B71+'1000-3'!B71)</f>
        <v>486422</v>
      </c>
      <c r="C71" s="77">
        <f>('1000-1'!C71+'1000-2'!C71+'1000-3'!C71)</f>
        <v>320889</v>
      </c>
      <c r="D71" s="77">
        <f>('1000-1'!D71+'1000-2'!D71+'1000-3'!D71)</f>
        <v>300416</v>
      </c>
      <c r="E71" s="94">
        <f t="shared" si="4"/>
        <v>0.6596926125874241</v>
      </c>
      <c r="F71" s="94">
        <f t="shared" si="5"/>
        <v>0.9361991218147085</v>
      </c>
      <c r="G71" s="77">
        <f>('1000-1'!G71+'1000-2'!G71+'1000-3'!G71)</f>
        <v>620464</v>
      </c>
      <c r="H71" s="77">
        <f>('1000-1'!H71+'1000-2'!H71+'1000-3'!H71)</f>
        <v>409313</v>
      </c>
      <c r="I71" s="77">
        <f>('1000-1'!I71+'1000-2'!I71+'1000-3'!I71)</f>
        <v>428334</v>
      </c>
      <c r="J71" s="94">
        <f t="shared" si="2"/>
        <v>0.6596885556615694</v>
      </c>
      <c r="K71" s="94">
        <f t="shared" si="2"/>
        <v>1.0464705494328301</v>
      </c>
      <c r="L71" s="77">
        <f>('1000-1'!L71+'1000-2'!L71+'1000-3'!L71)</f>
        <v>1106886</v>
      </c>
      <c r="M71" s="77">
        <f>('1000-1'!M71+'1000-2'!M71+'1000-3'!M71)</f>
        <v>730202</v>
      </c>
      <c r="N71" s="77">
        <f>('1000-1'!N71+'1000-2'!N71+'1000-3'!N71)</f>
        <v>728750</v>
      </c>
      <c r="O71" s="95">
        <f t="shared" si="3"/>
        <v>0.6596903384811083</v>
      </c>
      <c r="P71" s="94">
        <f t="shared" si="3"/>
        <v>0.998011509144045</v>
      </c>
      <c r="Q71" s="77" t="s">
        <v>297</v>
      </c>
    </row>
    <row r="72" spans="1:17" ht="15">
      <c r="A72" s="5" t="s">
        <v>41</v>
      </c>
      <c r="B72" s="77">
        <f>('1000-1'!B72+'1000-2'!B72+'1000-3'!B72)</f>
        <v>194507</v>
      </c>
      <c r="C72" s="77">
        <f>('1000-1'!C72+'1000-2'!C72+'1000-3'!C72)</f>
        <v>102215</v>
      </c>
      <c r="D72" s="77">
        <f>('1000-1'!D72+'1000-2'!D72+'1000-3'!D72)</f>
        <v>102014</v>
      </c>
      <c r="E72" s="94">
        <f t="shared" si="4"/>
        <v>0.5255080794007414</v>
      </c>
      <c r="F72" s="94">
        <f t="shared" si="5"/>
        <v>0.9980335567186812</v>
      </c>
      <c r="G72" s="77">
        <f>('1000-1'!G72+'1000-2'!G72+'1000-3'!G72)</f>
        <v>244220</v>
      </c>
      <c r="H72" s="77">
        <f>('1000-1'!H72+'1000-2'!H72+'1000-3'!H72)</f>
        <v>149785</v>
      </c>
      <c r="I72" s="77">
        <f>('1000-1'!I72+'1000-2'!I72+'1000-3'!I72)</f>
        <v>149640</v>
      </c>
      <c r="J72" s="94">
        <f t="shared" si="2"/>
        <v>0.6133199574154451</v>
      </c>
      <c r="K72" s="94">
        <f t="shared" si="2"/>
        <v>0.9990319457889641</v>
      </c>
      <c r="L72" s="77">
        <f>('1000-1'!L72+'1000-2'!L72+'1000-3'!L72)</f>
        <v>438727</v>
      </c>
      <c r="M72" s="77">
        <f>('1000-1'!M72+'1000-2'!M72+'1000-3'!M72)</f>
        <v>252000</v>
      </c>
      <c r="N72" s="77">
        <f>('1000-1'!N72+'1000-2'!N72+'1000-3'!N72)</f>
        <v>251654</v>
      </c>
      <c r="O72" s="95">
        <f t="shared" si="3"/>
        <v>0.5743890847839317</v>
      </c>
      <c r="P72" s="94">
        <f t="shared" si="3"/>
        <v>0.9986269841269841</v>
      </c>
      <c r="Q72" s="77" t="s">
        <v>294</v>
      </c>
    </row>
    <row r="73" spans="1:17" ht="15">
      <c r="A73" s="176" t="s">
        <v>93</v>
      </c>
      <c r="B73" s="193">
        <f>('1000-1'!B73+'1000-2'!B73+'1000-3'!B73)</f>
        <v>367891</v>
      </c>
      <c r="C73" s="193">
        <f>('1000-1'!C73+'1000-2'!C73+'1000-3'!C73)</f>
        <v>286445</v>
      </c>
      <c r="D73" s="193">
        <f>('1000-1'!D73+'1000-2'!D73+'1000-3'!D73)</f>
        <v>226084</v>
      </c>
      <c r="E73" s="175">
        <f t="shared" si="4"/>
        <v>0.7786137741885504</v>
      </c>
      <c r="F73" s="175">
        <f t="shared" si="5"/>
        <v>0.789275428092653</v>
      </c>
      <c r="G73" s="193">
        <f>('1000-1'!G73+'1000-2'!G73+'1000-3'!G73)</f>
        <v>462714</v>
      </c>
      <c r="H73" s="193">
        <f>('1000-1'!H73+'1000-2'!H73+'1000-3'!H73)</f>
        <v>348303</v>
      </c>
      <c r="I73" s="193">
        <f>('1000-1'!I73+'1000-2'!I73+'1000-3'!I73)</f>
        <v>298184</v>
      </c>
      <c r="J73" s="175">
        <f>H73/G73</f>
        <v>0.7527392730714869</v>
      </c>
      <c r="K73" s="175">
        <f>I73/H73</f>
        <v>0.8561051727949516</v>
      </c>
      <c r="L73" s="193">
        <f>('1000-1'!L73+'1000-2'!L73+'1000-3'!L73)</f>
        <v>830605</v>
      </c>
      <c r="M73" s="193">
        <f>('1000-1'!M73+'1000-2'!M73+'1000-3'!M73)</f>
        <v>634748</v>
      </c>
      <c r="N73" s="193">
        <f>('1000-1'!N73+'1000-2'!N73+'1000-3'!N73)</f>
        <v>524268</v>
      </c>
      <c r="O73" s="181">
        <f>M73/L73</f>
        <v>0.7641995894558785</v>
      </c>
      <c r="P73" s="175">
        <f>N73/M73</f>
        <v>0.8259466749009056</v>
      </c>
      <c r="Q73" s="193" t="s">
        <v>307</v>
      </c>
    </row>
    <row r="74" spans="1:17" ht="15">
      <c r="A74" s="5" t="s">
        <v>94</v>
      </c>
      <c r="B74" s="77">
        <f>('1000-1'!B74+'1000-2'!B74+'1000-3'!B74)</f>
        <v>347812</v>
      </c>
      <c r="C74" s="77">
        <f>('1000-1'!C74+'1000-2'!C74+'1000-3'!C74)</f>
        <v>97473</v>
      </c>
      <c r="D74" s="77">
        <f>('1000-1'!D74+'1000-2'!D74+'1000-3'!D74)</f>
        <v>92245</v>
      </c>
      <c r="E74" s="94">
        <f t="shared" si="4"/>
        <v>0.2802462249721114</v>
      </c>
      <c r="F74" s="94">
        <f t="shared" si="4"/>
        <v>0.9463646343089881</v>
      </c>
      <c r="G74" s="77">
        <f>('1000-1'!G74+'1000-2'!G74+'1000-3'!G74)</f>
        <v>381747</v>
      </c>
      <c r="H74" s="77">
        <f>('1000-1'!H74+'1000-2'!H74+'1000-3'!H74)</f>
        <v>112888</v>
      </c>
      <c r="I74" s="77">
        <f>('1000-1'!I74+'1000-2'!I74+'1000-3'!I74)</f>
        <v>118767</v>
      </c>
      <c r="J74" s="94">
        <f aca="true" t="shared" si="6" ref="J74:K97">H74/G74</f>
        <v>0.29571417719065246</v>
      </c>
      <c r="K74" s="94">
        <f t="shared" si="6"/>
        <v>1.0520781659698109</v>
      </c>
      <c r="L74" s="77">
        <f>('1000-1'!L74+'1000-2'!L74+'1000-3'!L74)</f>
        <v>729559</v>
      </c>
      <c r="M74" s="77">
        <f>('1000-1'!M74+'1000-2'!M74+'1000-3'!M74)</f>
        <v>210361</v>
      </c>
      <c r="N74" s="77">
        <f>('1000-1'!N74+'1000-2'!N74+'1000-3'!N74)</f>
        <v>211012</v>
      </c>
      <c r="O74" s="95">
        <f aca="true" t="shared" si="7" ref="O74:P97">M74/L74</f>
        <v>0.28833994234873395</v>
      </c>
      <c r="P74" s="94">
        <f t="shared" si="7"/>
        <v>1.0030946800975467</v>
      </c>
      <c r="Q74" s="77" t="s">
        <v>294</v>
      </c>
    </row>
    <row r="75" spans="1:129" s="198" customFormat="1" ht="15">
      <c r="A75" s="201" t="s">
        <v>95</v>
      </c>
      <c r="B75" s="203">
        <f>('1000-1'!B75+'1000-2'!B75+'1000-3'!B75)</f>
        <v>85033</v>
      </c>
      <c r="C75" s="203">
        <f>('1000-1'!C75+'1000-2'!C75+'1000-3'!C75)</f>
        <v>0</v>
      </c>
      <c r="D75" s="203">
        <f>('1000-1'!D75+'1000-2'!D75+'1000-3'!D75)</f>
        <v>22727</v>
      </c>
      <c r="E75" s="199">
        <f t="shared" si="4"/>
        <v>0</v>
      </c>
      <c r="F75" s="199" t="e">
        <f t="shared" si="4"/>
        <v>#DIV/0!</v>
      </c>
      <c r="G75" s="203">
        <f>('1000-1'!G75+'1000-2'!G75+'1000-3'!G75)</f>
        <v>86936</v>
      </c>
      <c r="H75" s="203">
        <f>('1000-1'!H75+'1000-2'!H75+'1000-3'!H75)</f>
        <v>0</v>
      </c>
      <c r="I75" s="203">
        <f>('1000-1'!I75+'1000-2'!I75+'1000-3'!I75)</f>
        <v>30721</v>
      </c>
      <c r="J75" s="199">
        <f t="shared" si="6"/>
        <v>0</v>
      </c>
      <c r="K75" s="199" t="e">
        <f t="shared" si="6"/>
        <v>#DIV/0!</v>
      </c>
      <c r="L75" s="203">
        <f>('1000-1'!L75+'1000-2'!L75+'1000-3'!L75)</f>
        <v>171969</v>
      </c>
      <c r="M75" s="203">
        <f>('1000-1'!M75+'1000-2'!M75+'1000-3'!M75)</f>
        <v>0</v>
      </c>
      <c r="N75" s="203">
        <f>('1000-1'!N75+'1000-2'!N75+'1000-3'!N75)</f>
        <v>53448</v>
      </c>
      <c r="O75" s="200">
        <f t="shared" si="7"/>
        <v>0</v>
      </c>
      <c r="P75" s="199" t="e">
        <f t="shared" si="7"/>
        <v>#DIV/0!</v>
      </c>
      <c r="Q75" s="203" t="s">
        <v>294</v>
      </c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</row>
    <row r="76" spans="1:256" s="62" customFormat="1" ht="15">
      <c r="A76" s="37" t="s">
        <v>63</v>
      </c>
      <c r="B76" s="76">
        <f>SUM(B77:B88)</f>
        <v>2318278</v>
      </c>
      <c r="C76" s="76">
        <f>SUM(C77:C88)</f>
        <v>1395561</v>
      </c>
      <c r="D76" s="76">
        <f>SUM(D77:D88)</f>
        <v>1284029</v>
      </c>
      <c r="E76" s="74">
        <f t="shared" si="4"/>
        <v>0.6019817295423586</v>
      </c>
      <c r="F76" s="74">
        <f t="shared" si="4"/>
        <v>0.9200808850347638</v>
      </c>
      <c r="G76" s="76">
        <f>SUM(G77:G88)</f>
        <v>2875410</v>
      </c>
      <c r="H76" s="76">
        <f>SUM(H77:H88)</f>
        <v>1758748</v>
      </c>
      <c r="I76" s="76">
        <f>SUM(I77:I88)</f>
        <v>1700293</v>
      </c>
      <c r="J76" s="74">
        <f t="shared" si="6"/>
        <v>0.6116512080016415</v>
      </c>
      <c r="K76" s="74">
        <f t="shared" si="6"/>
        <v>0.9667632884301788</v>
      </c>
      <c r="L76" s="76">
        <f>B76+G76</f>
        <v>5193688</v>
      </c>
      <c r="M76" s="76">
        <f>C76+H76</f>
        <v>3154309</v>
      </c>
      <c r="N76" s="76">
        <f>D76+I76</f>
        <v>2984322</v>
      </c>
      <c r="O76" s="75">
        <f t="shared" si="7"/>
        <v>0.6073350959857426</v>
      </c>
      <c r="P76" s="74">
        <f t="shared" si="7"/>
        <v>0.9461095916728514</v>
      </c>
      <c r="Q76" s="190" t="s">
        <v>268</v>
      </c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17" ht="15">
      <c r="A77" s="5" t="s">
        <v>96</v>
      </c>
      <c r="B77" s="77">
        <f>('1000-1'!B77+'1000-2'!B77+'1000-3'!B77)</f>
        <v>109278</v>
      </c>
      <c r="C77" s="77">
        <f>('1000-1'!C77+'1000-2'!C77+'1000-3'!C77)</f>
        <v>67658</v>
      </c>
      <c r="D77" s="77">
        <f>('1000-1'!D77+'1000-2'!D77+'1000-3'!D77)</f>
        <v>67791</v>
      </c>
      <c r="E77" s="94">
        <f t="shared" si="4"/>
        <v>0.6191365142114607</v>
      </c>
      <c r="F77" s="94">
        <f t="shared" si="4"/>
        <v>1.0019657690147508</v>
      </c>
      <c r="G77" s="77">
        <f>('1000-1'!G77+'1000-2'!G77+'1000-3'!G77)</f>
        <v>128100</v>
      </c>
      <c r="H77" s="77">
        <f>('1000-1'!H77+'1000-2'!H77+'1000-3'!H77)</f>
        <v>88463</v>
      </c>
      <c r="I77" s="77">
        <f>('1000-1'!I77+'1000-2'!I77+'1000-3'!I77)</f>
        <v>91130</v>
      </c>
      <c r="J77" s="94">
        <f t="shared" si="6"/>
        <v>0.6905776736924278</v>
      </c>
      <c r="K77" s="94">
        <f t="shared" si="6"/>
        <v>1.0301481975515188</v>
      </c>
      <c r="L77" s="77">
        <f>('1000-1'!L77+'1000-2'!L77+'1000-3'!L77)</f>
        <v>237378</v>
      </c>
      <c r="M77" s="77">
        <f>('1000-1'!M77+'1000-2'!M77+'1000-3'!M77)</f>
        <v>156121</v>
      </c>
      <c r="N77" s="77">
        <f>('1000-1'!N77+'1000-2'!N77+'1000-3'!N77)</f>
        <v>158921</v>
      </c>
      <c r="O77" s="95">
        <f t="shared" si="7"/>
        <v>0.657689423619712</v>
      </c>
      <c r="P77" s="94">
        <f t="shared" si="7"/>
        <v>1.0179348069766398</v>
      </c>
      <c r="Q77" s="77" t="s">
        <v>297</v>
      </c>
    </row>
    <row r="78" spans="1:17" ht="15">
      <c r="A78" s="5" t="s">
        <v>42</v>
      </c>
      <c r="B78" s="77">
        <f>('1000-1'!B78+'1000-2'!B78+'1000-3'!B78)</f>
        <v>22450</v>
      </c>
      <c r="C78" s="77">
        <f>('1000-1'!C78+'1000-2'!C78+'1000-3'!C78)</f>
        <v>15900</v>
      </c>
      <c r="D78" s="77">
        <f>('1000-1'!D78+'1000-2'!D78+'1000-3'!D78)</f>
        <v>14784</v>
      </c>
      <c r="E78" s="94">
        <f t="shared" si="4"/>
        <v>0.7082405345211581</v>
      </c>
      <c r="F78" s="94">
        <f t="shared" si="4"/>
        <v>0.929811320754717</v>
      </c>
      <c r="G78" s="77">
        <f>('1000-1'!G78+'1000-2'!G78+'1000-3'!G78)</f>
        <v>26856</v>
      </c>
      <c r="H78" s="77">
        <f>('1000-1'!H78+'1000-2'!H78+'1000-3'!H78)</f>
        <v>18685</v>
      </c>
      <c r="I78" s="77">
        <f>('1000-1'!I78+'1000-2'!I78+'1000-3'!I78)</f>
        <v>19484</v>
      </c>
      <c r="J78" s="94">
        <f t="shared" si="6"/>
        <v>0.695747691391123</v>
      </c>
      <c r="K78" s="94">
        <f t="shared" si="6"/>
        <v>1.0427615734546427</v>
      </c>
      <c r="L78" s="77">
        <f>('1000-1'!L78+'1000-2'!L78+'1000-3'!L78)</f>
        <v>49306</v>
      </c>
      <c r="M78" s="77">
        <f>('1000-1'!M78+'1000-2'!M78+'1000-3'!M78)</f>
        <v>34585</v>
      </c>
      <c r="N78" s="77">
        <f>('1000-1'!N78+'1000-2'!N78+'1000-3'!N78)</f>
        <v>34268</v>
      </c>
      <c r="O78" s="95">
        <f t="shared" si="7"/>
        <v>0.701435930718371</v>
      </c>
      <c r="P78" s="94">
        <f t="shared" si="7"/>
        <v>0.9908341766661848</v>
      </c>
      <c r="Q78" s="77" t="s">
        <v>294</v>
      </c>
    </row>
    <row r="79" spans="1:17" ht="15">
      <c r="A79" s="5" t="s">
        <v>43</v>
      </c>
      <c r="B79" s="77">
        <f>('1000-1'!B79+'1000-2'!B79+'1000-3'!B79)</f>
        <v>33858</v>
      </c>
      <c r="C79" s="77">
        <f>('1000-1'!C79+'1000-2'!C79+'1000-3'!C79)</f>
        <v>18960</v>
      </c>
      <c r="D79" s="77">
        <f>('1000-1'!D79+'1000-2'!D79+'1000-3'!D79)</f>
        <v>18341</v>
      </c>
      <c r="E79" s="94">
        <f t="shared" si="4"/>
        <v>0.5599858231437179</v>
      </c>
      <c r="F79" s="94">
        <f t="shared" si="4"/>
        <v>0.9673523206751055</v>
      </c>
      <c r="G79" s="77">
        <f>('1000-1'!G79+'1000-2'!G79+'1000-3'!G79)</f>
        <v>41566</v>
      </c>
      <c r="H79" s="77">
        <f>('1000-1'!H79+'1000-2'!H79+'1000-3'!H79)</f>
        <v>26868</v>
      </c>
      <c r="I79" s="77">
        <f>('1000-1'!I79+'1000-2'!I79+'1000-3'!I79)</f>
        <v>25598</v>
      </c>
      <c r="J79" s="94">
        <f t="shared" si="6"/>
        <v>0.6463936871481499</v>
      </c>
      <c r="K79" s="94">
        <f t="shared" si="6"/>
        <v>0.9527318743486676</v>
      </c>
      <c r="L79" s="77">
        <f>('1000-1'!L79+'1000-2'!L79+'1000-3'!L79)</f>
        <v>75424</v>
      </c>
      <c r="M79" s="77">
        <f>('1000-1'!M79+'1000-2'!M79+'1000-3'!M79)</f>
        <v>45828</v>
      </c>
      <c r="N79" s="77">
        <f>('1000-1'!N79+'1000-2'!N79+'1000-3'!N79)</f>
        <v>43939</v>
      </c>
      <c r="O79" s="95">
        <f t="shared" si="7"/>
        <v>0.607605006364022</v>
      </c>
      <c r="P79" s="94">
        <f t="shared" si="7"/>
        <v>0.9587806581129441</v>
      </c>
      <c r="Q79" s="77" t="s">
        <v>304</v>
      </c>
    </row>
    <row r="80" spans="1:17" ht="15">
      <c r="A80" s="5" t="s">
        <v>44</v>
      </c>
      <c r="B80" s="77">
        <f>('1000-1'!B80+'1000-2'!B80+'1000-3'!B80)</f>
        <v>67526</v>
      </c>
      <c r="C80" s="77">
        <f>('1000-1'!C80+'1000-2'!C80+'1000-3'!C80)</f>
        <v>38597</v>
      </c>
      <c r="D80" s="77">
        <f>('1000-1'!D80+'1000-2'!D80+'1000-3'!D80)</f>
        <v>39515</v>
      </c>
      <c r="E80" s="94">
        <f t="shared" si="4"/>
        <v>0.5715872404703374</v>
      </c>
      <c r="F80" s="94">
        <f t="shared" si="4"/>
        <v>1.0237842319351245</v>
      </c>
      <c r="G80" s="77">
        <f>('1000-1'!G80+'1000-2'!G80+'1000-3'!G80)</f>
        <v>85434</v>
      </c>
      <c r="H80" s="77">
        <f>('1000-1'!H80+'1000-2'!H80+'1000-3'!H80)</f>
        <v>55017</v>
      </c>
      <c r="I80" s="77">
        <f>('1000-1'!I80+'1000-2'!I80+'1000-3'!I80)</f>
        <v>54199</v>
      </c>
      <c r="J80" s="94">
        <f t="shared" si="6"/>
        <v>0.6439707844652012</v>
      </c>
      <c r="K80" s="94">
        <f t="shared" si="6"/>
        <v>0.9851318683316066</v>
      </c>
      <c r="L80" s="77">
        <f>('1000-1'!L80+'1000-2'!L80+'1000-3'!L80)</f>
        <v>152960</v>
      </c>
      <c r="M80" s="77">
        <f>('1000-1'!M80+'1000-2'!M80+'1000-3'!M80)</f>
        <v>93614</v>
      </c>
      <c r="N80" s="77">
        <f>('1000-1'!N80+'1000-2'!N80+'1000-3'!N80)</f>
        <v>93714</v>
      </c>
      <c r="O80" s="95">
        <f t="shared" si="7"/>
        <v>0.6120162133891214</v>
      </c>
      <c r="P80" s="94">
        <f t="shared" si="7"/>
        <v>1.001068216292435</v>
      </c>
      <c r="Q80" s="77" t="s">
        <v>297</v>
      </c>
    </row>
    <row r="81" spans="1:17" ht="15">
      <c r="A81" s="5" t="s">
        <v>97</v>
      </c>
      <c r="B81" s="77">
        <f>('1000-1'!B81+'1000-2'!B81+'1000-3'!B81)</f>
        <v>286949</v>
      </c>
      <c r="C81" s="77">
        <f>('1000-1'!C81+'1000-2'!C81+'1000-3'!C81)</f>
        <v>203794</v>
      </c>
      <c r="D81" s="77">
        <f>('1000-1'!D81+'1000-2'!D81+'1000-3'!D81)</f>
        <v>201566</v>
      </c>
      <c r="E81" s="94">
        <f t="shared" si="4"/>
        <v>0.7102098282273157</v>
      </c>
      <c r="F81" s="94">
        <f t="shared" si="4"/>
        <v>0.9890673915816952</v>
      </c>
      <c r="G81" s="77">
        <f>('1000-1'!G81+'1000-2'!G81+'1000-3'!G81)</f>
        <v>352091</v>
      </c>
      <c r="H81" s="77">
        <f>('1000-1'!H81+'1000-2'!H81+'1000-3'!H81)</f>
        <v>238971</v>
      </c>
      <c r="I81" s="77">
        <f>('1000-1'!I81+'1000-2'!I81+'1000-3'!I81)</f>
        <v>247584</v>
      </c>
      <c r="J81" s="94">
        <f t="shared" si="6"/>
        <v>0.6787194219676164</v>
      </c>
      <c r="K81" s="94">
        <f t="shared" si="6"/>
        <v>1.0360420302045017</v>
      </c>
      <c r="L81" s="77">
        <f>('1000-1'!L81+'1000-2'!L81+'1000-3'!L81)</f>
        <v>639040</v>
      </c>
      <c r="M81" s="77">
        <f>('1000-1'!M81+'1000-2'!M81+'1000-3'!M81)</f>
        <v>442765</v>
      </c>
      <c r="N81" s="77">
        <f>('1000-1'!N81+'1000-2'!N81+'1000-3'!N81)</f>
        <v>449150</v>
      </c>
      <c r="O81" s="95">
        <f t="shared" si="7"/>
        <v>0.6928596019028542</v>
      </c>
      <c r="P81" s="94">
        <f t="shared" si="7"/>
        <v>1.0144207423802694</v>
      </c>
      <c r="Q81" s="77" t="s">
        <v>294</v>
      </c>
    </row>
    <row r="82" spans="1:17" ht="15">
      <c r="A82" s="5" t="s">
        <v>45</v>
      </c>
      <c r="B82" s="77">
        <f>('1000-1'!B82+'1000-2'!B82+'1000-3'!B82)</f>
        <v>345669</v>
      </c>
      <c r="C82" s="77">
        <f>('1000-1'!C82+'1000-2'!C82+'1000-3'!C82)</f>
        <v>229962</v>
      </c>
      <c r="D82" s="77">
        <f>('1000-1'!D82+'1000-2'!D82+'1000-3'!D82)</f>
        <v>217348</v>
      </c>
      <c r="E82" s="94">
        <f t="shared" si="4"/>
        <v>0.6652664832542114</v>
      </c>
      <c r="F82" s="94">
        <f t="shared" si="4"/>
        <v>0.945147459145424</v>
      </c>
      <c r="G82" s="77">
        <f>('1000-1'!G82+'1000-2'!G82+'1000-3'!G82)</f>
        <v>418129</v>
      </c>
      <c r="H82" s="77">
        <f>('1000-1'!H82+'1000-2'!H82+'1000-3'!H82)</f>
        <v>283614</v>
      </c>
      <c r="I82" s="77">
        <f>('1000-1'!I82+'1000-2'!I82+'1000-3'!I82)</f>
        <v>274578</v>
      </c>
      <c r="J82" s="94">
        <f t="shared" si="6"/>
        <v>0.678293062667263</v>
      </c>
      <c r="K82" s="94">
        <f t="shared" si="6"/>
        <v>0.968139795637733</v>
      </c>
      <c r="L82" s="77">
        <f>('1000-1'!L82+'1000-2'!L82+'1000-3'!L82)</f>
        <v>763798</v>
      </c>
      <c r="M82" s="77">
        <f>('1000-1'!M82+'1000-2'!M82+'1000-3'!M82)</f>
        <v>513576</v>
      </c>
      <c r="N82" s="77">
        <f>('1000-1'!N82+'1000-2'!N82+'1000-3'!N82)</f>
        <v>491926</v>
      </c>
      <c r="O82" s="95">
        <f t="shared" si="7"/>
        <v>0.6723976758252836</v>
      </c>
      <c r="P82" s="94">
        <f t="shared" si="7"/>
        <v>0.9578446033303737</v>
      </c>
      <c r="Q82" s="77" t="s">
        <v>297</v>
      </c>
    </row>
    <row r="83" spans="1:17" ht="15">
      <c r="A83" s="5" t="s">
        <v>46</v>
      </c>
      <c r="B83" s="77">
        <f>('1000-1'!B83+'1000-2'!B83+'1000-3'!B83)</f>
        <v>281654</v>
      </c>
      <c r="C83" s="77">
        <f>('1000-1'!C83+'1000-2'!C83+'1000-3'!C83)</f>
        <v>176044</v>
      </c>
      <c r="D83" s="77">
        <f>('1000-1'!D83+'1000-2'!D83+'1000-3'!D83)</f>
        <v>135734</v>
      </c>
      <c r="E83" s="94">
        <f t="shared" si="4"/>
        <v>0.6250363921691153</v>
      </c>
      <c r="F83" s="94">
        <f t="shared" si="4"/>
        <v>0.7710231533025834</v>
      </c>
      <c r="G83" s="77">
        <f>('1000-1'!G83+'1000-2'!G83+'1000-3'!G83)</f>
        <v>345035</v>
      </c>
      <c r="H83" s="77">
        <f>('1000-1'!H83+'1000-2'!H83+'1000-3'!H83)</f>
        <v>215656</v>
      </c>
      <c r="I83" s="77">
        <f>('1000-1'!I83+'1000-2'!I83+'1000-3'!I83)</f>
        <v>193859</v>
      </c>
      <c r="J83" s="94">
        <f t="shared" si="6"/>
        <v>0.6250264465923747</v>
      </c>
      <c r="K83" s="94">
        <f t="shared" si="6"/>
        <v>0.8989269948436399</v>
      </c>
      <c r="L83" s="77">
        <f>('1000-1'!L83+'1000-2'!L83+'1000-3'!L83)</f>
        <v>626689</v>
      </c>
      <c r="M83" s="77">
        <f>('1000-1'!M83+'1000-2'!M83+'1000-3'!M83)</f>
        <v>391700</v>
      </c>
      <c r="N83" s="77">
        <f>('1000-1'!N83+'1000-2'!N83+'1000-3'!N83)</f>
        <v>329593</v>
      </c>
      <c r="O83" s="95">
        <f t="shared" si="7"/>
        <v>0.6250309164513818</v>
      </c>
      <c r="P83" s="94">
        <f t="shared" si="7"/>
        <v>0.8414424304314526</v>
      </c>
      <c r="Q83" s="77" t="s">
        <v>296</v>
      </c>
    </row>
    <row r="84" spans="1:17" ht="15">
      <c r="A84" s="5" t="s">
        <v>47</v>
      </c>
      <c r="B84" s="77">
        <f>('1000-1'!B84+'1000-2'!B84+'1000-3'!B84)</f>
        <v>313805</v>
      </c>
      <c r="C84" s="77">
        <f>('1000-1'!C84+'1000-2'!C84+'1000-3'!C84)</f>
        <v>99678</v>
      </c>
      <c r="D84" s="77">
        <f>('1000-1'!D84+'1000-2'!D84+'1000-3'!D84)</f>
        <v>94260</v>
      </c>
      <c r="E84" s="94">
        <f t="shared" si="4"/>
        <v>0.31764312232118674</v>
      </c>
      <c r="F84" s="94">
        <f t="shared" si="4"/>
        <v>0.9456449768253777</v>
      </c>
      <c r="G84" s="77">
        <f>('1000-1'!G84+'1000-2'!G84+'1000-3'!G84)</f>
        <v>394529</v>
      </c>
      <c r="H84" s="77">
        <f>('1000-1'!H84+'1000-2'!H84+'1000-3'!H84)</f>
        <v>132924</v>
      </c>
      <c r="I84" s="77">
        <f>('1000-1'!I84+'1000-2'!I84+'1000-3'!I84)</f>
        <v>140795</v>
      </c>
      <c r="J84" s="94">
        <f t="shared" si="6"/>
        <v>0.3369181986622023</v>
      </c>
      <c r="K84" s="94">
        <f t="shared" si="6"/>
        <v>1.0592142878637416</v>
      </c>
      <c r="L84" s="77">
        <f>('1000-1'!L84+'1000-2'!L84+'1000-3'!L84)</f>
        <v>708334</v>
      </c>
      <c r="M84" s="77">
        <f>('1000-1'!M84+'1000-2'!M84+'1000-3'!M84)</f>
        <v>232602</v>
      </c>
      <c r="N84" s="77">
        <f>('1000-1'!N84+'1000-2'!N84+'1000-3'!N84)</f>
        <v>235055</v>
      </c>
      <c r="O84" s="95">
        <f t="shared" si="7"/>
        <v>0.3283789850550729</v>
      </c>
      <c r="P84" s="94">
        <f t="shared" si="7"/>
        <v>1.0105459110411776</v>
      </c>
      <c r="Q84" s="77" t="s">
        <v>308</v>
      </c>
    </row>
    <row r="85" spans="1:17" ht="15">
      <c r="A85" s="5" t="s">
        <v>98</v>
      </c>
      <c r="B85" s="77">
        <f>('1000-1'!B85+'1000-2'!B85+'1000-3'!B85)</f>
        <v>309162</v>
      </c>
      <c r="C85" s="77">
        <f>('1000-1'!C85+'1000-2'!C85+'1000-3'!C85)</f>
        <v>217973</v>
      </c>
      <c r="D85" s="77">
        <f>('1000-1'!D85+'1000-2'!D85+'1000-3'!D85)</f>
        <v>182371</v>
      </c>
      <c r="E85" s="94">
        <f t="shared" si="4"/>
        <v>0.7050446044468596</v>
      </c>
      <c r="F85" s="94">
        <f t="shared" si="4"/>
        <v>0.8366678441825364</v>
      </c>
      <c r="G85" s="77">
        <f>('1000-1'!G85+'1000-2'!G85+'1000-3'!G85)</f>
        <v>400021</v>
      </c>
      <c r="H85" s="77">
        <f>('1000-1'!H85+'1000-2'!H85+'1000-3'!H85)</f>
        <v>282027</v>
      </c>
      <c r="I85" s="77">
        <f>('1000-1'!I85+'1000-2'!I85+'1000-3'!I85)</f>
        <v>253127</v>
      </c>
      <c r="J85" s="94">
        <f t="shared" si="6"/>
        <v>0.7050304858994902</v>
      </c>
      <c r="K85" s="94">
        <f t="shared" si="6"/>
        <v>0.8975275416892708</v>
      </c>
      <c r="L85" s="77">
        <f>('1000-1'!L85+'1000-2'!L85+'1000-3'!L85)</f>
        <v>709183</v>
      </c>
      <c r="M85" s="77">
        <f>('1000-1'!M85+'1000-2'!M85+'1000-3'!M85)</f>
        <v>500000</v>
      </c>
      <c r="N85" s="77">
        <f>('1000-1'!N85+'1000-2'!N85+'1000-3'!N85)</f>
        <v>435498</v>
      </c>
      <c r="O85" s="95">
        <f t="shared" si="7"/>
        <v>0.70503664075422</v>
      </c>
      <c r="P85" s="94">
        <f t="shared" si="7"/>
        <v>0.870996</v>
      </c>
      <c r="Q85" s="77" t="s">
        <v>302</v>
      </c>
    </row>
    <row r="86" spans="1:17" ht="15">
      <c r="A86" s="5" t="s">
        <v>48</v>
      </c>
      <c r="B86" s="77">
        <f>('1000-1'!B86+'1000-2'!B86+'1000-3'!B86)</f>
        <v>291520</v>
      </c>
      <c r="C86" s="77">
        <f>('1000-1'!C86+'1000-2'!C86+'1000-3'!C86)</f>
        <v>170037</v>
      </c>
      <c r="D86" s="77">
        <f>('1000-1'!D86+'1000-2'!D86+'1000-3'!D86)</f>
        <v>172729</v>
      </c>
      <c r="E86" s="94">
        <f t="shared" si="4"/>
        <v>0.5832773051591658</v>
      </c>
      <c r="F86" s="94">
        <f t="shared" si="4"/>
        <v>1.0158318483624151</v>
      </c>
      <c r="G86" s="77">
        <f>('1000-1'!G86+'1000-2'!G86+'1000-3'!G86)</f>
        <v>377188</v>
      </c>
      <c r="H86" s="77">
        <f>('1000-1'!H86+'1000-2'!H86+'1000-3'!H86)</f>
        <v>221381</v>
      </c>
      <c r="I86" s="77">
        <f>('1000-1'!I86+'1000-2'!I86+'1000-3'!I86)</f>
        <v>223313</v>
      </c>
      <c r="J86" s="94">
        <f t="shared" si="6"/>
        <v>0.5869248226348664</v>
      </c>
      <c r="K86" s="94">
        <f t="shared" si="6"/>
        <v>1.008727036195518</v>
      </c>
      <c r="L86" s="77">
        <f>('1000-1'!L86+'1000-2'!L86+'1000-3'!L86)</f>
        <v>668708</v>
      </c>
      <c r="M86" s="77">
        <f>('1000-1'!M86+'1000-2'!M86+'1000-3'!M86)</f>
        <v>391418</v>
      </c>
      <c r="N86" s="77">
        <f>('1000-1'!N86+'1000-2'!N86+'1000-3'!N86)</f>
        <v>396042</v>
      </c>
      <c r="O86" s="95">
        <f t="shared" si="7"/>
        <v>0.5853347051328831</v>
      </c>
      <c r="P86" s="94">
        <f t="shared" si="7"/>
        <v>1.0118134577357198</v>
      </c>
      <c r="Q86" s="77" t="s">
        <v>294</v>
      </c>
    </row>
    <row r="87" spans="1:17" ht="15">
      <c r="A87" s="5" t="s">
        <v>49</v>
      </c>
      <c r="B87" s="77">
        <f>('1000-1'!B87+'1000-2'!B87+'1000-3'!B87)</f>
        <v>130612</v>
      </c>
      <c r="C87" s="77">
        <f>('1000-1'!C87+'1000-2'!C87+'1000-3'!C87)</f>
        <v>70724</v>
      </c>
      <c r="D87" s="77">
        <f>('1000-1'!D87+'1000-2'!D87+'1000-3'!D87)</f>
        <v>70262</v>
      </c>
      <c r="E87" s="94">
        <f t="shared" si="4"/>
        <v>0.5414816402780755</v>
      </c>
      <c r="F87" s="94">
        <f t="shared" si="4"/>
        <v>0.993467564051807</v>
      </c>
      <c r="G87" s="77">
        <f>('1000-1'!G87+'1000-2'!G87+'1000-3'!G87)</f>
        <v>161560</v>
      </c>
      <c r="H87" s="77">
        <f>('1000-1'!H87+'1000-2'!H87+'1000-3'!H87)</f>
        <v>89276</v>
      </c>
      <c r="I87" s="77">
        <f>('1000-1'!I87+'1000-2'!I87+'1000-3'!I87)</f>
        <v>86672</v>
      </c>
      <c r="J87" s="94">
        <f t="shared" si="6"/>
        <v>0.552587274077742</v>
      </c>
      <c r="K87" s="94">
        <f t="shared" si="6"/>
        <v>0.9708320265244859</v>
      </c>
      <c r="L87" s="77">
        <f>('1000-1'!L87+'1000-2'!L87+'1000-3'!L87)</f>
        <v>292172</v>
      </c>
      <c r="M87" s="77">
        <f>('1000-1'!M87+'1000-2'!M87+'1000-3'!M87)</f>
        <v>160000</v>
      </c>
      <c r="N87" s="77">
        <f>('1000-1'!N87+'1000-2'!N87+'1000-3'!N87)</f>
        <v>156934</v>
      </c>
      <c r="O87" s="95">
        <f t="shared" si="7"/>
        <v>0.547622633243432</v>
      </c>
      <c r="P87" s="94">
        <f t="shared" si="7"/>
        <v>0.9808375</v>
      </c>
      <c r="Q87" s="77" t="s">
        <v>294</v>
      </c>
    </row>
    <row r="88" spans="1:17" ht="15">
      <c r="A88" s="5" t="s">
        <v>50</v>
      </c>
      <c r="B88" s="77">
        <f>('1000-1'!B88+'1000-2'!B88+'1000-3'!B88)</f>
        <v>125795</v>
      </c>
      <c r="C88" s="77">
        <f>('1000-1'!C88+'1000-2'!C88+'1000-3'!C88)</f>
        <v>86234</v>
      </c>
      <c r="D88" s="77">
        <f>('1000-1'!D88+'1000-2'!D88+'1000-3'!D88)</f>
        <v>69328</v>
      </c>
      <c r="E88" s="94">
        <f t="shared" si="4"/>
        <v>0.6855121427719703</v>
      </c>
      <c r="F88" s="94">
        <f t="shared" si="4"/>
        <v>0.8039520374794165</v>
      </c>
      <c r="G88" s="77">
        <f>('1000-1'!G88+'1000-2'!G88+'1000-3'!G88)</f>
        <v>144901</v>
      </c>
      <c r="H88" s="77">
        <f>('1000-1'!H88+'1000-2'!H88+'1000-3'!H88)</f>
        <v>105866</v>
      </c>
      <c r="I88" s="77">
        <f>('1000-1'!I88+'1000-2'!I88+'1000-3'!I88)</f>
        <v>89954</v>
      </c>
      <c r="J88" s="94">
        <f t="shared" si="6"/>
        <v>0.7306091745398583</v>
      </c>
      <c r="K88" s="94">
        <f t="shared" si="6"/>
        <v>0.8496967865036934</v>
      </c>
      <c r="L88" s="77">
        <f>('1000-1'!L88+'1000-2'!L88+'1000-3'!L88)</f>
        <v>270696</v>
      </c>
      <c r="M88" s="77">
        <f>('1000-1'!M88+'1000-2'!M88+'1000-3'!M88)</f>
        <v>192100</v>
      </c>
      <c r="N88" s="77">
        <f>('1000-1'!N88+'1000-2'!N88+'1000-3'!N88)</f>
        <v>159282</v>
      </c>
      <c r="O88" s="95">
        <f t="shared" si="7"/>
        <v>0.7096521559239886</v>
      </c>
      <c r="P88" s="94">
        <f t="shared" si="7"/>
        <v>0.8291618948464341</v>
      </c>
      <c r="Q88" s="77" t="s">
        <v>298</v>
      </c>
    </row>
    <row r="89" spans="1:256" s="62" customFormat="1" ht="15">
      <c r="A89" s="37" t="s">
        <v>64</v>
      </c>
      <c r="B89" s="76">
        <f>SUM(B90:B98)</f>
        <v>697456</v>
      </c>
      <c r="C89" s="76">
        <f>SUM(C90:C98)</f>
        <v>323251</v>
      </c>
      <c r="D89" s="76">
        <f>SUM(D90:D98)</f>
        <v>276871</v>
      </c>
      <c r="E89" s="74">
        <f t="shared" si="4"/>
        <v>0.46347153082058223</v>
      </c>
      <c r="F89" s="74">
        <f t="shared" si="4"/>
        <v>0.8565201654441904</v>
      </c>
      <c r="G89" s="76">
        <f>SUM(G90:G98)</f>
        <v>832968</v>
      </c>
      <c r="H89" s="76">
        <f>SUM(H90:H98)</f>
        <v>409404</v>
      </c>
      <c r="I89" s="76">
        <f>SUM(I90:I98)</f>
        <v>396100</v>
      </c>
      <c r="J89" s="74">
        <f t="shared" si="6"/>
        <v>0.4915002737199988</v>
      </c>
      <c r="K89" s="74">
        <f t="shared" si="6"/>
        <v>0.9675039813973484</v>
      </c>
      <c r="L89" s="76">
        <f>B89+G89</f>
        <v>1530424</v>
      </c>
      <c r="M89" s="76">
        <f>C89+H89</f>
        <v>732655</v>
      </c>
      <c r="N89" s="76">
        <f>D89+I89</f>
        <v>672971</v>
      </c>
      <c r="O89" s="75">
        <f t="shared" si="7"/>
        <v>0.478726810347982</v>
      </c>
      <c r="P89" s="74">
        <f t="shared" si="7"/>
        <v>0.9185373743439955</v>
      </c>
      <c r="Q89" s="190" t="s">
        <v>268</v>
      </c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</row>
    <row r="90" spans="1:17" ht="15">
      <c r="A90" s="99" t="s">
        <v>99</v>
      </c>
      <c r="B90" s="77">
        <f>('[1]1000-1'!B90+'[1]1000-2'!B90+'[1]1000-3'!B90)</f>
        <v>85685</v>
      </c>
      <c r="C90" s="77">
        <f>('[1]1000-1'!C90+'[1]1000-2'!C90+'[1]1000-3'!C90)</f>
        <v>59642</v>
      </c>
      <c r="D90" s="77">
        <f>('[1]1000-1'!D90+'[1]1000-2'!D90+'[1]1000-3'!D90)</f>
        <v>58147</v>
      </c>
      <c r="E90" s="132">
        <f t="shared" si="4"/>
        <v>0.6960611542276944</v>
      </c>
      <c r="F90" s="132">
        <f t="shared" si="4"/>
        <v>0.9749337715033031</v>
      </c>
      <c r="G90" s="77">
        <f>('[1]1000-1'!G90+'[1]1000-2'!G90+'[1]1000-3'!G90)</f>
        <v>100610</v>
      </c>
      <c r="H90" s="77">
        <f>('[1]1000-1'!H90+'[1]1000-2'!H90+'[1]1000-3'!H90)</f>
        <v>70631</v>
      </c>
      <c r="I90" s="77">
        <f>('[1]1000-1'!I90+'[1]1000-2'!I90+'[1]1000-3'!I90)</f>
        <v>68898</v>
      </c>
      <c r="J90" s="132">
        <f t="shared" si="6"/>
        <v>0.7020276314481662</v>
      </c>
      <c r="K90" s="132">
        <f t="shared" si="6"/>
        <v>0.9754640313743257</v>
      </c>
      <c r="L90" s="77">
        <f>('[1]1000-1'!L90+'[1]1000-2'!L90+'[1]1000-3'!L90)</f>
        <v>186295</v>
      </c>
      <c r="M90" s="77">
        <f>('[1]1000-1'!M90+'[1]1000-2'!M90+'[1]1000-3'!M90)</f>
        <v>130273</v>
      </c>
      <c r="N90" s="77">
        <f>('[1]1000-1'!N90+'[1]1000-2'!N90+'[1]1000-3'!N90)</f>
        <v>127045</v>
      </c>
      <c r="O90" s="133">
        <f t="shared" si="7"/>
        <v>0.6992833946160659</v>
      </c>
      <c r="P90" s="132">
        <f t="shared" si="7"/>
        <v>0.9752212661103989</v>
      </c>
      <c r="Q90" s="77" t="s">
        <v>392</v>
      </c>
    </row>
    <row r="91" spans="1:17" ht="15">
      <c r="A91" s="5" t="s">
        <v>51</v>
      </c>
      <c r="B91" s="77">
        <f>('1000-1'!B91+'1000-2'!B91+'1000-3'!B91)</f>
        <v>229147</v>
      </c>
      <c r="C91" s="77">
        <f>('1000-1'!C91+'1000-2'!C91+'1000-3'!C91)</f>
        <v>54802</v>
      </c>
      <c r="D91" s="77">
        <f>('1000-1'!D91+'1000-2'!D91+'1000-3'!D91)</f>
        <v>48187</v>
      </c>
      <c r="E91" s="94">
        <f t="shared" si="4"/>
        <v>0.23915652397805776</v>
      </c>
      <c r="F91" s="94">
        <f t="shared" si="4"/>
        <v>0.8792927265428269</v>
      </c>
      <c r="G91" s="77">
        <f>('1000-1'!G91+'1000-2'!G91+'1000-3'!G91)</f>
        <v>288850</v>
      </c>
      <c r="H91" s="77">
        <f>('1000-1'!H91+'1000-2'!H91+'1000-3'!H91)</f>
        <v>70347</v>
      </c>
      <c r="I91" s="77">
        <f>('1000-1'!I91+'1000-2'!I91+'1000-3'!I91)</f>
        <v>80432</v>
      </c>
      <c r="J91" s="94">
        <f t="shared" si="6"/>
        <v>0.2435416306041198</v>
      </c>
      <c r="K91" s="94">
        <f t="shared" si="6"/>
        <v>1.1433607687605727</v>
      </c>
      <c r="L91" s="77">
        <f>('1000-1'!L91+'1000-2'!L91+'1000-3'!L91)</f>
        <v>517997</v>
      </c>
      <c r="M91" s="77">
        <f>('1000-1'!M91+'1000-2'!M91+'1000-3'!M91)</f>
        <v>125149</v>
      </c>
      <c r="N91" s="77">
        <f>('1000-1'!N91+'1000-2'!N91+'1000-3'!N91)</f>
        <v>128619</v>
      </c>
      <c r="O91" s="95">
        <f t="shared" si="7"/>
        <v>0.24160178533852514</v>
      </c>
      <c r="P91" s="94">
        <f t="shared" si="7"/>
        <v>1.0277269494762244</v>
      </c>
      <c r="Q91" s="77" t="s">
        <v>294</v>
      </c>
    </row>
    <row r="92" spans="1:17" ht="15">
      <c r="A92" s="5" t="s">
        <v>100</v>
      </c>
      <c r="B92" s="77">
        <f>('1000-1'!B92+'1000-2'!B92+'1000-3'!B92)</f>
        <v>156259</v>
      </c>
      <c r="C92" s="77">
        <f>('1000-1'!C92+'1000-2'!C92+'1000-3'!C92)</f>
        <v>81704</v>
      </c>
      <c r="D92" s="77">
        <f>('1000-1'!D92+'1000-2'!D92+'1000-3'!D92)</f>
        <v>76625</v>
      </c>
      <c r="E92" s="94">
        <f aca="true" t="shared" si="8" ref="E92:F97">C92/B92</f>
        <v>0.5228754823722154</v>
      </c>
      <c r="F92" s="94">
        <f t="shared" si="8"/>
        <v>0.937836580828356</v>
      </c>
      <c r="G92" s="77">
        <f>('1000-1'!G92+'1000-2'!G92+'1000-3'!G92)</f>
        <v>178688</v>
      </c>
      <c r="H92" s="77">
        <f>('1000-1'!H92+'1000-2'!H92+'1000-3'!H92)</f>
        <v>107796</v>
      </c>
      <c r="I92" s="77">
        <f>('1000-1'!I92+'1000-2'!I92+'1000-3'!I92)</f>
        <v>106886</v>
      </c>
      <c r="J92" s="94">
        <f t="shared" si="6"/>
        <v>0.6032637893982808</v>
      </c>
      <c r="K92" s="94">
        <f t="shared" si="6"/>
        <v>0.9915581283164496</v>
      </c>
      <c r="L92" s="77">
        <f>('1000-1'!L92+'1000-2'!L92+'1000-3'!L92)</f>
        <v>334947</v>
      </c>
      <c r="M92" s="77">
        <f>('1000-1'!M92+'1000-2'!M92+'1000-3'!M92)</f>
        <v>189500</v>
      </c>
      <c r="N92" s="77">
        <f>('1000-1'!N92+'1000-2'!N92+'1000-3'!N92)</f>
        <v>183511</v>
      </c>
      <c r="O92" s="95">
        <f t="shared" si="7"/>
        <v>0.5657611502715355</v>
      </c>
      <c r="P92" s="94">
        <f t="shared" si="7"/>
        <v>0.968395778364116</v>
      </c>
      <c r="Q92" s="77" t="s">
        <v>294</v>
      </c>
    </row>
    <row r="93" spans="1:17" ht="15">
      <c r="A93" s="99" t="s">
        <v>101</v>
      </c>
      <c r="B93" s="77">
        <f>('1000-1'!B93+'1000-2'!B93+'1000-3'!B93)</f>
        <v>80078</v>
      </c>
      <c r="C93" s="77">
        <f>('1000-1'!C93+'1000-2'!C93+'1000-3'!C93)</f>
        <v>40387</v>
      </c>
      <c r="D93" s="77">
        <f>('1000-1'!D93+'1000-2'!D93+'1000-3'!D93)</f>
        <v>40110</v>
      </c>
      <c r="E93" s="132">
        <f>C93/B93</f>
        <v>0.5043457628811908</v>
      </c>
      <c r="F93" s="132">
        <f>D93/C93</f>
        <v>0.9931413573674698</v>
      </c>
      <c r="G93" s="77">
        <f>('1000-1'!G93+'1000-2'!G93+'1000-3'!G93)</f>
        <v>105983</v>
      </c>
      <c r="H93" s="77">
        <f>('1000-1'!H93+'1000-2'!H93+'1000-3'!H93)</f>
        <v>57069</v>
      </c>
      <c r="I93" s="77">
        <f>('1000-1'!I93+'1000-2'!I93+'1000-3'!I93)</f>
        <v>58370</v>
      </c>
      <c r="J93" s="132">
        <f>H93/G93</f>
        <v>0.5384731513544625</v>
      </c>
      <c r="K93" s="132">
        <f>I93/H93</f>
        <v>1.0227969650773625</v>
      </c>
      <c r="L93" s="77">
        <f>('1000-1'!L93+'1000-2'!L93+'1000-3'!L93)</f>
        <v>186061</v>
      </c>
      <c r="M93" s="77">
        <f>('1000-1'!M93+'1000-2'!M93+'1000-3'!M93)</f>
        <v>97456</v>
      </c>
      <c r="N93" s="77">
        <f>('1000-1'!N93+'1000-2'!N93+'1000-3'!N93)</f>
        <v>98480</v>
      </c>
      <c r="O93" s="133">
        <f>M93/L93</f>
        <v>0.5237852102267536</v>
      </c>
      <c r="P93" s="132">
        <f>N93/M93</f>
        <v>1.0105073058611065</v>
      </c>
      <c r="Q93" s="217">
        <v>42011</v>
      </c>
    </row>
    <row r="94" spans="1:17" ht="15">
      <c r="A94" s="5" t="s">
        <v>52</v>
      </c>
      <c r="B94" s="77">
        <f>('1000-1'!B94+'1000-2'!B94+'1000-3'!B94)</f>
        <v>41727</v>
      </c>
      <c r="C94" s="77">
        <f>('1000-1'!C94+'1000-2'!C94+'1000-3'!C94)</f>
        <v>22942</v>
      </c>
      <c r="D94" s="77">
        <f>('1000-1'!D94+'1000-2'!D94+'1000-3'!D94)</f>
        <v>10386</v>
      </c>
      <c r="E94" s="94">
        <f t="shared" si="8"/>
        <v>0.5498118724087522</v>
      </c>
      <c r="F94" s="94">
        <f t="shared" si="8"/>
        <v>0.4527068259088135</v>
      </c>
      <c r="G94" s="77">
        <f>('1000-1'!G94+'1000-2'!G94+'1000-3'!G94)</f>
        <v>41538</v>
      </c>
      <c r="H94" s="77">
        <f>('1000-1'!H94+'1000-2'!H94+'1000-3'!H94)</f>
        <v>27158</v>
      </c>
      <c r="I94" s="77">
        <f>('1000-1'!I94+'1000-2'!I94+'1000-3'!I94)</f>
        <v>20342</v>
      </c>
      <c r="J94" s="94">
        <f t="shared" si="6"/>
        <v>0.6538109682700178</v>
      </c>
      <c r="K94" s="94">
        <f t="shared" si="6"/>
        <v>0.7490242285882612</v>
      </c>
      <c r="L94" s="77">
        <f>('1000-1'!L94+'1000-2'!L94+'1000-3'!L94)</f>
        <v>83265</v>
      </c>
      <c r="M94" s="77">
        <f>('1000-1'!M94+'1000-2'!M94+'1000-3'!M94)</f>
        <v>50100</v>
      </c>
      <c r="N94" s="77">
        <f>('1000-1'!N94+'1000-2'!N94+'1000-3'!N94)</f>
        <v>30728</v>
      </c>
      <c r="O94" s="95">
        <f t="shared" si="7"/>
        <v>0.6016933885786345</v>
      </c>
      <c r="P94" s="94">
        <f t="shared" si="7"/>
        <v>0.6133333333333333</v>
      </c>
      <c r="Q94" s="77" t="s">
        <v>296</v>
      </c>
    </row>
    <row r="95" spans="1:17" ht="15">
      <c r="A95" s="99" t="s">
        <v>53</v>
      </c>
      <c r="B95" s="77">
        <f>('1000-1'!B95+'1000-2'!B95+'1000-3'!B95)</f>
        <v>16272</v>
      </c>
      <c r="C95" s="77">
        <f>('1000-1'!C95+'1000-2'!C95+'1000-3'!C95)</f>
        <v>12233</v>
      </c>
      <c r="D95" s="77">
        <f>('1000-1'!D95+'1000-2'!D95+'1000-3'!D95)</f>
        <v>6277</v>
      </c>
      <c r="E95" s="132">
        <f t="shared" si="8"/>
        <v>0.7517822025565388</v>
      </c>
      <c r="F95" s="132">
        <f t="shared" si="8"/>
        <v>0.5131202485081338</v>
      </c>
      <c r="G95" s="77">
        <f>('1000-1'!G95+'1000-2'!G95+'1000-3'!G95)</f>
        <v>18174</v>
      </c>
      <c r="H95" s="77">
        <f>('1000-1'!H95+'1000-2'!H95+'1000-3'!H95)</f>
        <v>15344</v>
      </c>
      <c r="I95" s="77">
        <f>('1000-1'!I95+'1000-2'!I95+'1000-3'!I95)</f>
        <v>9223</v>
      </c>
      <c r="J95" s="132">
        <f t="shared" si="6"/>
        <v>0.8442830417079344</v>
      </c>
      <c r="K95" s="132">
        <f t="shared" si="6"/>
        <v>0.6010818561001042</v>
      </c>
      <c r="L95" s="77">
        <f>('1000-1'!L95+'1000-2'!L95+'1000-3'!L95)</f>
        <v>34446</v>
      </c>
      <c r="M95" s="77">
        <f>('1000-1'!M95+'1000-2'!M95+'1000-3'!M95)</f>
        <v>27577</v>
      </c>
      <c r="N95" s="77">
        <f>('1000-1'!N95+'1000-2'!N95+'1000-3'!N95)</f>
        <v>15500</v>
      </c>
      <c r="O95" s="133">
        <f t="shared" si="7"/>
        <v>0.8005864251291878</v>
      </c>
      <c r="P95" s="132">
        <f t="shared" si="7"/>
        <v>0.5620625883888748</v>
      </c>
      <c r="Q95" s="217">
        <v>42011</v>
      </c>
    </row>
    <row r="96" spans="1:17" ht="15">
      <c r="A96" s="5" t="s">
        <v>54</v>
      </c>
      <c r="B96" s="77">
        <f>('1000-1'!B96+'1000-2'!B96+'1000-3'!B96)</f>
        <v>60729</v>
      </c>
      <c r="C96" s="77">
        <f>('1000-1'!C96+'1000-2'!C96+'1000-3'!C96)</f>
        <v>36681</v>
      </c>
      <c r="D96" s="77">
        <f>('1000-1'!D96+'1000-2'!D96+'1000-3'!D96)</f>
        <v>33632</v>
      </c>
      <c r="E96" s="94">
        <f t="shared" si="8"/>
        <v>0.6040112631526947</v>
      </c>
      <c r="F96" s="94">
        <f t="shared" si="8"/>
        <v>0.9168779477113492</v>
      </c>
      <c r="G96" s="77">
        <f>('1000-1'!G96+'1000-2'!G96+'1000-3'!G96)</f>
        <v>68169</v>
      </c>
      <c r="H96" s="77">
        <f>('1000-1'!H96+'1000-2'!H96+'1000-3'!H96)</f>
        <v>43869</v>
      </c>
      <c r="I96" s="77">
        <f>('1000-1'!I96+'1000-2'!I96+'1000-3'!I96)</f>
        <v>47025</v>
      </c>
      <c r="J96" s="94">
        <f t="shared" si="6"/>
        <v>0.6435329842010298</v>
      </c>
      <c r="K96" s="94">
        <f t="shared" si="6"/>
        <v>1.0719414620802845</v>
      </c>
      <c r="L96" s="77">
        <f>('1000-1'!L96+'1000-2'!L96+'1000-3'!L96)</f>
        <v>128898</v>
      </c>
      <c r="M96" s="77">
        <f>('1000-1'!M96+'1000-2'!M96+'1000-3'!M96)</f>
        <v>80550</v>
      </c>
      <c r="N96" s="77">
        <f>('1000-1'!N96+'1000-2'!N96+'1000-3'!N96)</f>
        <v>80657</v>
      </c>
      <c r="O96" s="95">
        <f t="shared" si="7"/>
        <v>0.6249127216869153</v>
      </c>
      <c r="P96" s="94">
        <f t="shared" si="7"/>
        <v>1.0013283674736189</v>
      </c>
      <c r="Q96" s="77" t="s">
        <v>305</v>
      </c>
    </row>
    <row r="97" spans="1:17" ht="15">
      <c r="A97" s="99" t="s">
        <v>55</v>
      </c>
      <c r="B97" s="77">
        <f>('1000-1'!B97+'1000-2'!B97+'1000-3'!B97)</f>
        <v>20421</v>
      </c>
      <c r="C97" s="77">
        <f>('1000-1'!C97+'1000-2'!C97+'1000-3'!C97)</f>
        <v>12461</v>
      </c>
      <c r="D97" s="77">
        <f>('1000-1'!D97+'1000-2'!D97+'1000-3'!D97)</f>
        <v>1686</v>
      </c>
      <c r="E97" s="132">
        <f t="shared" si="8"/>
        <v>0.610205180941188</v>
      </c>
      <c r="F97" s="132">
        <f t="shared" si="8"/>
        <v>0.13530214268517776</v>
      </c>
      <c r="G97" s="77">
        <f>('1000-1'!G97+'1000-2'!G97+'1000-3'!G97)</f>
        <v>23575</v>
      </c>
      <c r="H97" s="77">
        <f>('1000-1'!H97+'1000-2'!H97+'1000-3'!H97)</f>
        <v>14411</v>
      </c>
      <c r="I97" s="77">
        <f>('1000-1'!I97+'1000-2'!I97+'1000-3'!I97)</f>
        <v>2762</v>
      </c>
      <c r="J97" s="132">
        <f t="shared" si="6"/>
        <v>0.6112831389183457</v>
      </c>
      <c r="K97" s="132">
        <f t="shared" si="6"/>
        <v>0.19165914926098118</v>
      </c>
      <c r="L97" s="77">
        <f>('1000-1'!L97+'1000-2'!L97+'1000-3'!L97)</f>
        <v>43996</v>
      </c>
      <c r="M97" s="77">
        <f>('1000-1'!M97+'1000-2'!M97+'1000-3'!M97)</f>
        <v>26872</v>
      </c>
      <c r="N97" s="77">
        <f>('1000-1'!N97+'1000-2'!N97+'1000-3'!N97)</f>
        <v>4448</v>
      </c>
      <c r="O97" s="133">
        <f t="shared" si="7"/>
        <v>0.6107827984362215</v>
      </c>
      <c r="P97" s="132">
        <f t="shared" si="7"/>
        <v>0.1655254540041679</v>
      </c>
      <c r="Q97" s="77" t="s">
        <v>304</v>
      </c>
    </row>
    <row r="98" spans="1:17" ht="15">
      <c r="A98" s="99" t="s">
        <v>102</v>
      </c>
      <c r="B98" s="77">
        <f>('1000-1'!B98+'1000-2'!B98+'1000-3'!B98)</f>
        <v>7138</v>
      </c>
      <c r="C98" s="77">
        <f>('1000-1'!C98+'1000-2'!C98+'1000-3'!C98)</f>
        <v>2399</v>
      </c>
      <c r="D98" s="77">
        <f>('1000-1'!D98+'1000-2'!D98+'1000-3'!D98)</f>
        <v>1821</v>
      </c>
      <c r="E98" s="132">
        <f>C98/B98</f>
        <v>0.33608854020734097</v>
      </c>
      <c r="F98" s="132">
        <f>D98/C98</f>
        <v>0.7590662776156732</v>
      </c>
      <c r="G98" s="77">
        <f>('1000-1'!G98+'1000-2'!G98+'1000-3'!G98)</f>
        <v>7381</v>
      </c>
      <c r="H98" s="77">
        <f>('1000-1'!H98+'1000-2'!H98+'1000-3'!H98)</f>
        <v>2779</v>
      </c>
      <c r="I98" s="77">
        <f>('1000-1'!I98+'1000-2'!I98+'1000-3'!I98)</f>
        <v>2162</v>
      </c>
      <c r="J98" s="132">
        <f>H98/G98</f>
        <v>0.3765072483403333</v>
      </c>
      <c r="K98" s="132">
        <f>I98/H98</f>
        <v>0.7779776898164807</v>
      </c>
      <c r="L98" s="77">
        <f>('1000-1'!L98+'1000-2'!L98+'1000-3'!L98)</f>
        <v>14519</v>
      </c>
      <c r="M98" s="77">
        <f>('1000-1'!M98+'1000-2'!M98+'1000-3'!M98)</f>
        <v>5178</v>
      </c>
      <c r="N98" s="77">
        <f>('1000-1'!N98+'1000-2'!N98+'1000-3'!N98)</f>
        <v>3983</v>
      </c>
      <c r="O98" s="132">
        <f>M98/L98</f>
        <v>0.35663613196501137</v>
      </c>
      <c r="P98" s="132">
        <f>N98/M98</f>
        <v>0.7692159134801082</v>
      </c>
      <c r="Q98" s="77" t="s">
        <v>294</v>
      </c>
    </row>
    <row r="99" spans="1:18" ht="15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109"/>
      <c r="R99" s="8"/>
    </row>
    <row r="100" spans="1:18" ht="15">
      <c r="A100" s="7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09"/>
      <c r="R100" s="8"/>
    </row>
    <row r="101" spans="1:18" ht="15">
      <c r="A101" s="7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09"/>
      <c r="R101" s="8"/>
    </row>
    <row r="102" spans="1:18" ht="15">
      <c r="A102" s="7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09"/>
      <c r="R102" s="8"/>
    </row>
    <row r="103" spans="1:18" ht="15">
      <c r="A103" s="7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09"/>
      <c r="R103" s="8"/>
    </row>
    <row r="104" spans="1:18" ht="15">
      <c r="A104" s="73"/>
      <c r="B104" s="241"/>
      <c r="C104" s="241"/>
      <c r="D104" s="241"/>
      <c r="E104" s="241"/>
      <c r="F104" s="24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09"/>
      <c r="R104" s="8"/>
    </row>
    <row r="105" spans="1:18" ht="15">
      <c r="A105" s="73"/>
      <c r="B105" s="242"/>
      <c r="C105" s="242"/>
      <c r="D105" s="141"/>
      <c r="E105" s="141"/>
      <c r="F105" s="141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09"/>
      <c r="R105" s="8"/>
    </row>
    <row r="106" spans="1:18" ht="18.75">
      <c r="A106" s="73"/>
      <c r="B106" s="253"/>
      <c r="C106" s="253"/>
      <c r="D106" s="142"/>
      <c r="E106" s="143"/>
      <c r="F106" s="144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09"/>
      <c r="R106" s="8"/>
    </row>
    <row r="107" spans="1:18" ht="18.75">
      <c r="A107" s="73"/>
      <c r="B107" s="253"/>
      <c r="C107" s="253"/>
      <c r="D107" s="142"/>
      <c r="E107" s="143"/>
      <c r="F107" s="145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09"/>
      <c r="R107" s="8"/>
    </row>
    <row r="108" spans="1:18" ht="18.75">
      <c r="A108" s="9"/>
      <c r="B108" s="253"/>
      <c r="C108" s="253"/>
      <c r="D108" s="142"/>
      <c r="E108" s="143"/>
      <c r="F108" s="145"/>
      <c r="G108" s="9"/>
      <c r="H108" s="9"/>
      <c r="I108" s="9"/>
      <c r="J108" s="1"/>
      <c r="K108" s="1"/>
      <c r="L108" s="1"/>
      <c r="M108" s="1"/>
      <c r="N108" s="1"/>
      <c r="O108" s="1"/>
      <c r="P108" s="1"/>
      <c r="R108" s="8"/>
    </row>
    <row r="109" spans="1:18" ht="18.75">
      <c r="A109" s="9"/>
      <c r="B109" s="255"/>
      <c r="C109" s="255"/>
      <c r="D109" s="142"/>
      <c r="E109" s="143"/>
      <c r="F109" s="159"/>
      <c r="G109" s="9"/>
      <c r="H109" s="9"/>
      <c r="I109" s="9"/>
      <c r="J109" s="1"/>
      <c r="K109" s="1"/>
      <c r="L109" s="1"/>
      <c r="M109" s="1"/>
      <c r="N109" s="1"/>
      <c r="O109" s="1"/>
      <c r="P109" s="1"/>
      <c r="R109" s="8"/>
    </row>
    <row r="110" spans="1:18" ht="18.75">
      <c r="A110" s="9"/>
      <c r="B110" s="253"/>
      <c r="C110" s="253"/>
      <c r="D110" s="142"/>
      <c r="E110" s="143"/>
      <c r="F110" s="145"/>
      <c r="G110" s="9"/>
      <c r="H110" s="9"/>
      <c r="I110" s="9"/>
      <c r="J110" s="1"/>
      <c r="K110" s="1"/>
      <c r="L110" s="1"/>
      <c r="M110" s="1"/>
      <c r="N110" s="1"/>
      <c r="O110" s="1"/>
      <c r="P110" s="1"/>
      <c r="R110" s="8"/>
    </row>
    <row r="111" spans="1:18" ht="18.75">
      <c r="A111" s="9"/>
      <c r="B111" s="253"/>
      <c r="C111" s="253"/>
      <c r="D111" s="142"/>
      <c r="E111" s="143"/>
      <c r="F111" s="148"/>
      <c r="G111" s="9"/>
      <c r="H111" s="9"/>
      <c r="I111" s="9"/>
      <c r="J111" s="1"/>
      <c r="K111" s="1"/>
      <c r="L111" s="1"/>
      <c r="M111" s="1"/>
      <c r="N111" s="1"/>
      <c r="O111" s="1"/>
      <c r="P111" s="1"/>
      <c r="R111" s="8"/>
    </row>
    <row r="112" spans="1:18" ht="18.75">
      <c r="A112" s="9"/>
      <c r="B112" s="253"/>
      <c r="C112" s="253"/>
      <c r="D112" s="142"/>
      <c r="E112" s="143"/>
      <c r="F112" s="145"/>
      <c r="G112" s="9"/>
      <c r="H112" s="9"/>
      <c r="I112" s="9"/>
      <c r="J112" s="1"/>
      <c r="K112" s="1"/>
      <c r="L112" s="1"/>
      <c r="M112" s="1"/>
      <c r="N112" s="1"/>
      <c r="O112" s="1"/>
      <c r="P112" s="1"/>
      <c r="R112" s="8"/>
    </row>
    <row r="113" spans="1:18" ht="18.75">
      <c r="A113" s="9"/>
      <c r="B113" s="253"/>
      <c r="C113" s="253"/>
      <c r="D113" s="142"/>
      <c r="E113" s="143"/>
      <c r="F113" s="148"/>
      <c r="G113" s="9"/>
      <c r="H113" s="9"/>
      <c r="I113" s="9"/>
      <c r="J113" s="1"/>
      <c r="K113" s="1"/>
      <c r="L113" s="1"/>
      <c r="M113" s="1"/>
      <c r="N113" s="1"/>
      <c r="O113" s="1"/>
      <c r="P113" s="1"/>
      <c r="R113" s="8"/>
    </row>
    <row r="114" spans="1:18" ht="18.75">
      <c r="A114" s="9"/>
      <c r="B114" s="253"/>
      <c r="C114" s="253"/>
      <c r="D114" s="142"/>
      <c r="E114" s="143"/>
      <c r="F114" s="145"/>
      <c r="G114" s="9"/>
      <c r="H114" s="9"/>
      <c r="I114" s="9"/>
      <c r="J114" s="1"/>
      <c r="K114" s="1"/>
      <c r="L114" s="1"/>
      <c r="M114" s="1"/>
      <c r="N114" s="1"/>
      <c r="O114" s="1"/>
      <c r="P114" s="1"/>
      <c r="R114" s="8"/>
    </row>
    <row r="115" spans="1:18" ht="15">
      <c r="A115" s="9"/>
      <c r="B115" s="9"/>
      <c r="C115" s="9"/>
      <c r="D115" s="9"/>
      <c r="E115" s="9"/>
      <c r="F115" s="9"/>
      <c r="G115" s="9"/>
      <c r="H115" s="9"/>
      <c r="I115" s="9"/>
      <c r="J115" s="1"/>
      <c r="K115" s="1"/>
      <c r="L115" s="1"/>
      <c r="M115" s="1"/>
      <c r="N115" s="1"/>
      <c r="O115" s="1"/>
      <c r="P115" s="1"/>
      <c r="R115" s="8"/>
    </row>
    <row r="116" spans="1:1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R116" s="8"/>
    </row>
    <row r="117" spans="1:1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R117" s="8"/>
    </row>
    <row r="118" spans="1:1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R118" s="8"/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R119" s="8"/>
    </row>
    <row r="120" spans="1:1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R120" s="8"/>
    </row>
    <row r="121" spans="1:1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R121" s="8"/>
    </row>
    <row r="122" spans="1:1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R122" s="8"/>
    </row>
    <row r="123" spans="1:1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R123" s="8"/>
    </row>
    <row r="124" spans="1:1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R124" s="8"/>
    </row>
    <row r="125" spans="1:1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R125" s="8"/>
    </row>
    <row r="126" spans="1:1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R126" s="8"/>
    </row>
    <row r="127" spans="1:1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R127" s="8"/>
    </row>
    <row r="128" spans="1:1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R128" s="8"/>
    </row>
    <row r="129" spans="1:1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R129" s="8"/>
    </row>
    <row r="130" spans="1:1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R130" s="8"/>
    </row>
    <row r="131" spans="1:1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R131" s="8"/>
    </row>
    <row r="132" spans="1:1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R132" s="8"/>
    </row>
    <row r="133" spans="1:1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R133" s="8"/>
    </row>
    <row r="134" spans="1:1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R134" s="8"/>
    </row>
    <row r="135" spans="1:1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R135" s="8"/>
    </row>
    <row r="136" spans="1:1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R136" s="8"/>
    </row>
    <row r="137" spans="1:1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R137" s="8"/>
    </row>
    <row r="138" spans="1:1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R138" s="8"/>
    </row>
    <row r="139" spans="1:1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R139" s="8"/>
    </row>
    <row r="140" spans="1:1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R140" s="8"/>
    </row>
    <row r="141" spans="1:1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R141" s="8"/>
    </row>
    <row r="142" spans="1:1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R142" s="8"/>
    </row>
    <row r="143" spans="1:1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R143" s="8"/>
    </row>
    <row r="144" spans="1:1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R144" s="8"/>
    </row>
    <row r="145" spans="1:18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R145" s="8"/>
    </row>
    <row r="146" spans="1:1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R146" s="8"/>
    </row>
    <row r="147" spans="1:1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R147" s="8"/>
    </row>
    <row r="148" spans="1:1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R148" s="8"/>
    </row>
    <row r="149" spans="1:18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R149" s="8"/>
    </row>
    <row r="150" spans="1:18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R150" s="8"/>
    </row>
    <row r="151" spans="1:1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R151" s="8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R152" s="8"/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R153" s="8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R154" s="8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R155" s="8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R156" s="8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R157" s="8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R158" s="8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R159" s="8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R160" s="8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R161" s="8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R162" s="8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R163" s="8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R164" s="8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R165" s="8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R166" s="8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R167" s="8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R168" s="8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R169" s="8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R170" s="8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R171" s="8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R172" s="8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R173" s="8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R174" s="8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R175" s="8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R176" s="8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R177" s="8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R178" s="8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R179" s="8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R180" s="8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R181" s="8"/>
    </row>
    <row r="182" spans="1:1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R182" s="8"/>
    </row>
    <row r="183" spans="1:1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R183" s="8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R184" s="8"/>
    </row>
    <row r="185" spans="1:1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R185" s="8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R186" s="8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R187" s="8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R188" s="8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R189" s="8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R190" s="8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R191" s="8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R192" s="8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R193" s="8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R194" s="8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R195" s="8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R196" s="8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R197" s="8"/>
    </row>
  </sheetData>
  <sheetProtection/>
  <mergeCells count="17">
    <mergeCell ref="L4:P4"/>
    <mergeCell ref="B109:C109"/>
    <mergeCell ref="D1:I1"/>
    <mergeCell ref="D3:H3"/>
    <mergeCell ref="A4:A5"/>
    <mergeCell ref="B4:F4"/>
    <mergeCell ref="G4:K4"/>
    <mergeCell ref="B104:F104"/>
    <mergeCell ref="B105:C105"/>
    <mergeCell ref="B106:C106"/>
    <mergeCell ref="B114:C114"/>
    <mergeCell ref="B107:C107"/>
    <mergeCell ref="B108:C108"/>
    <mergeCell ref="B110:C110"/>
    <mergeCell ref="B111:C111"/>
    <mergeCell ref="B112:C112"/>
    <mergeCell ref="B113:C1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E124"/>
  <sheetViews>
    <sheetView zoomScale="70" zoomScaleNormal="70" zoomScalePageLayoutView="0" workbookViewId="0" topLeftCell="A1">
      <selection activeCell="A1" sqref="A1:L1"/>
    </sheetView>
  </sheetViews>
  <sheetFormatPr defaultColWidth="9.140625" defaultRowHeight="15"/>
  <cols>
    <col min="1" max="1" width="41.140625" style="0" customWidth="1"/>
    <col min="2" max="2" width="15.00390625" style="0" customWidth="1"/>
    <col min="3" max="3" width="16.57421875" style="0" customWidth="1"/>
    <col min="4" max="4" width="13.421875" style="0" customWidth="1"/>
    <col min="5" max="5" width="16.28125" style="0" customWidth="1"/>
    <col min="6" max="6" width="15.00390625" style="0" customWidth="1"/>
    <col min="7" max="7" width="16.7109375" style="0" customWidth="1"/>
    <col min="8" max="8" width="13.421875" style="0" customWidth="1"/>
    <col min="9" max="9" width="15.8515625" style="0" customWidth="1"/>
    <col min="10" max="10" width="18.421875" style="0" customWidth="1"/>
    <col min="11" max="11" width="19.421875" style="0" customWidth="1"/>
    <col min="12" max="12" width="18.140625" style="0" customWidth="1"/>
    <col min="13" max="13" width="17.7109375" style="0" customWidth="1"/>
    <col min="14" max="14" width="17.140625" style="0" customWidth="1"/>
    <col min="15" max="15" width="18.00390625" style="0" customWidth="1"/>
    <col min="16" max="16" width="15.140625" style="0" customWidth="1"/>
    <col min="17" max="17" width="17.00390625" style="0" customWidth="1"/>
    <col min="18" max="18" width="15.421875" style="0" customWidth="1"/>
    <col min="19" max="19" width="18.421875" style="0" customWidth="1"/>
    <col min="20" max="20" width="14.00390625" style="0" customWidth="1"/>
    <col min="21" max="21" width="15.00390625" style="0" customWidth="1"/>
    <col min="22" max="22" width="14.421875" style="235" customWidth="1"/>
    <col min="23" max="49" width="9.140625" style="97" customWidth="1"/>
    <col min="50" max="16384" width="9.140625" style="38" customWidth="1"/>
  </cols>
  <sheetData>
    <row r="1" spans="1:12" ht="42.75" customHeight="1">
      <c r="A1" s="274" t="s">
        <v>105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ht="15">
      <c r="A2" s="1"/>
    </row>
    <row r="3" ht="15">
      <c r="A3" s="9" t="s">
        <v>106</v>
      </c>
    </row>
    <row r="4" spans="1:21" ht="26.25" customHeight="1">
      <c r="A4" s="275" t="s">
        <v>2</v>
      </c>
      <c r="B4" s="268" t="s">
        <v>111</v>
      </c>
      <c r="C4" s="269"/>
      <c r="D4" s="269"/>
      <c r="E4" s="270"/>
      <c r="F4" s="271" t="s">
        <v>112</v>
      </c>
      <c r="G4" s="272"/>
      <c r="H4" s="272"/>
      <c r="I4" s="273"/>
      <c r="J4" s="265" t="s">
        <v>113</v>
      </c>
      <c r="K4" s="266"/>
      <c r="L4" s="266"/>
      <c r="M4" s="267"/>
      <c r="N4" s="261" t="s">
        <v>114</v>
      </c>
      <c r="O4" s="262"/>
      <c r="P4" s="262"/>
      <c r="Q4" s="262"/>
      <c r="R4" s="263" t="s">
        <v>115</v>
      </c>
      <c r="S4" s="264"/>
      <c r="T4" s="264"/>
      <c r="U4" s="264"/>
    </row>
    <row r="5" spans="1:21" ht="113.25" customHeight="1">
      <c r="A5" s="275"/>
      <c r="B5" s="20" t="s">
        <v>110</v>
      </c>
      <c r="C5" s="20" t="s">
        <v>107</v>
      </c>
      <c r="D5" s="21" t="s">
        <v>108</v>
      </c>
      <c r="E5" s="21" t="s">
        <v>109</v>
      </c>
      <c r="F5" s="18" t="s">
        <v>110</v>
      </c>
      <c r="G5" s="18" t="s">
        <v>107</v>
      </c>
      <c r="H5" s="19" t="s">
        <v>108</v>
      </c>
      <c r="I5" s="19" t="s">
        <v>109</v>
      </c>
      <c r="J5" s="16" t="s">
        <v>110</v>
      </c>
      <c r="K5" s="16" t="s">
        <v>107</v>
      </c>
      <c r="L5" s="17" t="s">
        <v>108</v>
      </c>
      <c r="M5" s="17" t="s">
        <v>109</v>
      </c>
      <c r="N5" s="14" t="s">
        <v>110</v>
      </c>
      <c r="O5" s="14" t="s">
        <v>107</v>
      </c>
      <c r="P5" s="15" t="s">
        <v>108</v>
      </c>
      <c r="Q5" s="15" t="s">
        <v>109</v>
      </c>
      <c r="R5" s="12" t="s">
        <v>110</v>
      </c>
      <c r="S5" s="12" t="s">
        <v>107</v>
      </c>
      <c r="T5" s="13" t="s">
        <v>108</v>
      </c>
      <c r="U5" s="13" t="s">
        <v>109</v>
      </c>
    </row>
    <row r="6" spans="1:21" ht="15.75" customHeight="1">
      <c r="A6" s="26"/>
      <c r="B6" s="83" t="s">
        <v>163</v>
      </c>
      <c r="C6" s="83"/>
      <c r="D6" s="84" t="s">
        <v>164</v>
      </c>
      <c r="E6" s="84"/>
      <c r="F6" s="85" t="s">
        <v>165</v>
      </c>
      <c r="G6" s="85"/>
      <c r="H6" s="86" t="s">
        <v>166</v>
      </c>
      <c r="I6" s="86"/>
      <c r="J6" s="87" t="s">
        <v>167</v>
      </c>
      <c r="K6" s="87"/>
      <c r="L6" s="88" t="s">
        <v>170</v>
      </c>
      <c r="M6" s="88"/>
      <c r="N6" s="89" t="s">
        <v>177</v>
      </c>
      <c r="O6" s="89"/>
      <c r="P6" s="90" t="s">
        <v>178</v>
      </c>
      <c r="Q6" s="90"/>
      <c r="R6" s="91" t="s">
        <v>179</v>
      </c>
      <c r="S6" s="91"/>
      <c r="T6" s="92" t="s">
        <v>180</v>
      </c>
      <c r="U6" s="92"/>
    </row>
    <row r="7" spans="1:187" s="80" customFormat="1" ht="15">
      <c r="A7" s="63" t="s">
        <v>56</v>
      </c>
      <c r="B7" s="178">
        <f aca="true" t="shared" si="0" ref="B7:N7">(B8+B27+B39+B46+B54+B69+B76+B89)</f>
        <v>12294368</v>
      </c>
      <c r="C7" s="96">
        <f>B7/('1000-3'!I7+'1000-2'!I7+'1000-1'!I7)</f>
        <v>0.9483112558415351</v>
      </c>
      <c r="D7" s="178">
        <f t="shared" si="0"/>
        <v>477275</v>
      </c>
      <c r="E7" s="81">
        <f>D7/B7</f>
        <v>0.038820620954245065</v>
      </c>
      <c r="F7" s="178">
        <f t="shared" si="0"/>
        <v>12322182</v>
      </c>
      <c r="G7" s="96">
        <f>F7/('1000-3'!I7+'1000-2'!I7+'1000-1'!I7)</f>
        <v>0.9504566552040705</v>
      </c>
      <c r="H7" s="178">
        <f t="shared" si="0"/>
        <v>390600</v>
      </c>
      <c r="I7" s="81">
        <f>H7/F7</f>
        <v>0.03169893124448251</v>
      </c>
      <c r="J7" s="178">
        <f t="shared" si="0"/>
        <v>7590790</v>
      </c>
      <c r="K7" s="96">
        <f>J7/('1000-2'!I7+'1000-3'!I7)</f>
        <v>0.8746972727380625</v>
      </c>
      <c r="L7" s="178">
        <f t="shared" si="0"/>
        <v>375177</v>
      </c>
      <c r="M7" s="81">
        <f>L7/J7</f>
        <v>0.04942529038479526</v>
      </c>
      <c r="N7" s="178">
        <f t="shared" si="0"/>
        <v>37519547</v>
      </c>
      <c r="O7" s="96">
        <f>N7/('1000-3'!N7+('1000-2'!N7)*0.7)</f>
        <v>3.22109745059507</v>
      </c>
      <c r="P7" s="178">
        <f>(P8+P27+P39+P46+P54+P69+P76+P89)</f>
        <v>131201</v>
      </c>
      <c r="Q7" s="81">
        <f>P7/N7</f>
        <v>0.003496870577888374</v>
      </c>
      <c r="R7" s="178">
        <f>(R8+R27+R39+R46+R54+R69+R76+R89)</f>
        <v>3773779</v>
      </c>
      <c r="S7" s="96">
        <f>R7/('1000-3'!D7+'1000-2'!D7*0.65)</f>
        <v>0.8576214365009467</v>
      </c>
      <c r="T7" s="178">
        <f>(T8+T27+T39+T46+T54+T69+T76+T89)</f>
        <v>113036</v>
      </c>
      <c r="U7" s="81">
        <f>T7/R7</f>
        <v>0.029952999367477535</v>
      </c>
      <c r="V7" s="235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</row>
    <row r="8" spans="1:49" s="62" customFormat="1" ht="15">
      <c r="A8" s="37" t="s">
        <v>57</v>
      </c>
      <c r="B8" s="58">
        <f>SUM(B9:B26)</f>
        <v>3423863</v>
      </c>
      <c r="C8" s="59">
        <f>B8/('1000-3'!I8+'1000-2'!I8+'1000-1'!I8)</f>
        <v>0.9370765162896088</v>
      </c>
      <c r="D8" s="58">
        <f>SUM(D9:D26)</f>
        <v>94524</v>
      </c>
      <c r="E8" s="179">
        <f aca="true" t="shared" si="1" ref="E8:E71">D8/B8</f>
        <v>0.02760741303025267</v>
      </c>
      <c r="F8" s="58">
        <f>SUM(F9:F26)</f>
        <v>3445977</v>
      </c>
      <c r="G8" s="59">
        <f>F8/('1000-3'!I8+'1000-2'!I8+'1000-1'!I8)</f>
        <v>0.9431288934090286</v>
      </c>
      <c r="H8" s="58">
        <f>SUM(H9:H26)</f>
        <v>91879</v>
      </c>
      <c r="I8" s="179">
        <f aca="true" t="shared" si="2" ref="I8:I71">H8/F8</f>
        <v>0.026662685212350518</v>
      </c>
      <c r="J8" s="58">
        <f>SUM(J9:J26)</f>
        <v>2192013</v>
      </c>
      <c r="K8" s="59">
        <f>J8/('1000-2'!I8+'1000-3'!I8)</f>
        <v>0.87024563649039</v>
      </c>
      <c r="L8" s="58">
        <f>SUM(L9:L26)</f>
        <v>78422</v>
      </c>
      <c r="M8" s="179">
        <f aca="true" t="shared" si="3" ref="M8:M71">L8/J8</f>
        <v>0.035776247677363225</v>
      </c>
      <c r="N8" s="58">
        <f>SUM(N9:N26)</f>
        <v>3376030</v>
      </c>
      <c r="O8" s="59">
        <f>N8/('1000-3'!N8+('1000-2'!N8)*0.7)</f>
        <v>0.9874392467754004</v>
      </c>
      <c r="P8" s="58">
        <f>SUM(P9:P26)</f>
        <v>36226</v>
      </c>
      <c r="Q8" s="179">
        <f aca="true" t="shared" si="4" ref="Q8:Q71">P8/N8</f>
        <v>0.010730354884287165</v>
      </c>
      <c r="R8" s="58">
        <f>SUM(R9:R26)</f>
        <v>1076453</v>
      </c>
      <c r="S8" s="59">
        <f>R8/('1000-3'!D8+'1000-2'!D8*0.65)</f>
        <v>0.8264961433038739</v>
      </c>
      <c r="T8" s="58">
        <f>SUM(T9:T26)</f>
        <v>29062</v>
      </c>
      <c r="U8" s="179">
        <f aca="true" t="shared" si="5" ref="U8:U71">T8/R8</f>
        <v>0.026997927452475864</v>
      </c>
      <c r="V8" s="236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</row>
    <row r="9" spans="1:21" ht="15">
      <c r="A9" s="160" t="s">
        <v>11</v>
      </c>
      <c r="B9" s="77">
        <v>166773</v>
      </c>
      <c r="C9" s="68">
        <f>B9/('1000-3'!I9+'1000-2'!I9+'1000-1'!I9)</f>
        <v>0.988964265806421</v>
      </c>
      <c r="D9" s="77">
        <v>4925</v>
      </c>
      <c r="E9" s="69">
        <f t="shared" si="1"/>
        <v>0.029531159120481133</v>
      </c>
      <c r="F9" s="77">
        <v>166760</v>
      </c>
      <c r="G9" s="68">
        <f>F9/('1000-3'!I9+'1000-2'!I9+'1000-1'!I9)</f>
        <v>0.9888871757771268</v>
      </c>
      <c r="H9" s="77">
        <v>3284</v>
      </c>
      <c r="I9" s="69">
        <f t="shared" si="2"/>
        <v>0.019692971935715998</v>
      </c>
      <c r="J9" s="77">
        <v>112022</v>
      </c>
      <c r="K9" s="68">
        <f>J9/('1000-2'!I9+'1000-3'!I9)</f>
        <v>0.9527219533768211</v>
      </c>
      <c r="L9" s="77">
        <v>3172</v>
      </c>
      <c r="M9" s="69">
        <f t="shared" si="3"/>
        <v>0.028315866526218064</v>
      </c>
      <c r="N9" s="77">
        <v>167525</v>
      </c>
      <c r="O9" s="68">
        <f>N9/('1000-3'!N9+('1000-2'!N9)*0.7)</f>
        <v>1.030552078174934</v>
      </c>
      <c r="P9" s="77">
        <v>354</v>
      </c>
      <c r="Q9" s="69">
        <f t="shared" si="4"/>
        <v>0.002113117445157439</v>
      </c>
      <c r="R9" s="77">
        <v>53582</v>
      </c>
      <c r="S9" s="68">
        <f>R9/('1000-3'!D9+'1000-2'!D9*0.65)</f>
        <v>0.8584788444453701</v>
      </c>
      <c r="T9" s="77">
        <v>1353</v>
      </c>
      <c r="U9" s="69">
        <f t="shared" si="5"/>
        <v>0.025251017132619163</v>
      </c>
    </row>
    <row r="10" spans="1:21" ht="15">
      <c r="A10" s="160" t="s">
        <v>12</v>
      </c>
      <c r="B10" s="77">
        <v>104421</v>
      </c>
      <c r="C10" s="68">
        <f>B10/('1000-3'!I10+'1000-2'!I10+'1000-1'!I10)</f>
        <v>0.909614362744671</v>
      </c>
      <c r="D10" s="77">
        <v>1401</v>
      </c>
      <c r="E10" s="69">
        <f t="shared" si="1"/>
        <v>0.013416841439940243</v>
      </c>
      <c r="F10" s="77">
        <v>103769</v>
      </c>
      <c r="G10" s="68">
        <f>F10/('1000-3'!I10+'1000-2'!I10+'1000-1'!I10)</f>
        <v>0.9039347718145945</v>
      </c>
      <c r="H10" s="77">
        <v>1422</v>
      </c>
      <c r="I10" s="69">
        <f t="shared" si="2"/>
        <v>0.01370351453709682</v>
      </c>
      <c r="J10" s="77">
        <v>59781</v>
      </c>
      <c r="K10" s="68">
        <f>J10/('1000-2'!I10+'1000-3'!I10)</f>
        <v>0.6980499766464269</v>
      </c>
      <c r="L10" s="77">
        <v>3852</v>
      </c>
      <c r="M10" s="69">
        <f t="shared" si="3"/>
        <v>0.06443518843779797</v>
      </c>
      <c r="N10" s="77">
        <v>111260</v>
      </c>
      <c r="O10" s="68">
        <f>N10/('1000-3'!N10+('1000-2'!N10)*0.7)</f>
        <v>1.0171254823484026</v>
      </c>
      <c r="P10" s="77">
        <v>299</v>
      </c>
      <c r="Q10" s="69">
        <f t="shared" si="4"/>
        <v>0.0026873988854934387</v>
      </c>
      <c r="R10" s="77">
        <v>32644</v>
      </c>
      <c r="S10" s="68">
        <f>R10/('1000-3'!D10+'1000-2'!D10*0.65)</f>
        <v>0.8809250738736794</v>
      </c>
      <c r="T10" s="77">
        <v>665</v>
      </c>
      <c r="U10" s="69">
        <f t="shared" si="5"/>
        <v>0.020371278029653227</v>
      </c>
    </row>
    <row r="11" spans="1:21" ht="15">
      <c r="A11" s="160" t="s">
        <v>65</v>
      </c>
      <c r="B11" s="77">
        <v>108121</v>
      </c>
      <c r="C11" s="68">
        <f>B11/('1000-3'!I11+'1000-2'!I11+'1000-1'!I11)</f>
        <v>0.9934761235309792</v>
      </c>
      <c r="D11" s="77">
        <v>830</v>
      </c>
      <c r="E11" s="69">
        <f t="shared" si="1"/>
        <v>0.00767658456729035</v>
      </c>
      <c r="F11" s="77">
        <v>107412</v>
      </c>
      <c r="G11" s="68">
        <f>F11/('1000-3'!I11+'1000-2'!I11+'1000-1'!I11)</f>
        <v>0.9869614356203655</v>
      </c>
      <c r="H11" s="77">
        <v>495</v>
      </c>
      <c r="I11" s="69">
        <f t="shared" si="2"/>
        <v>0.004608423639816781</v>
      </c>
      <c r="J11" s="77">
        <v>78125</v>
      </c>
      <c r="K11" s="68">
        <f>J11/('1000-2'!I11+'1000-3'!I11)</f>
        <v>0.9882735414663766</v>
      </c>
      <c r="L11" s="77">
        <v>1235</v>
      </c>
      <c r="M11" s="69">
        <f t="shared" si="3"/>
        <v>0.015808</v>
      </c>
      <c r="N11" s="77">
        <v>104568</v>
      </c>
      <c r="O11" s="68">
        <f>N11/('1000-3'!N11+('1000-2'!N11)*0.7)</f>
        <v>1.0504617016659836</v>
      </c>
      <c r="P11" s="77">
        <v>66</v>
      </c>
      <c r="Q11" s="69">
        <f t="shared" si="4"/>
        <v>0.0006311682350240991</v>
      </c>
      <c r="R11" s="77">
        <v>33124</v>
      </c>
      <c r="S11" s="68">
        <f>R11/('1000-3'!D11+'1000-2'!D11*0.65)</f>
        <v>1.0040557498893612</v>
      </c>
      <c r="T11" s="77">
        <v>374</v>
      </c>
      <c r="U11" s="69">
        <f t="shared" si="5"/>
        <v>0.0112909068953025</v>
      </c>
    </row>
    <row r="12" spans="1:21" ht="15">
      <c r="A12" s="160" t="s">
        <v>13</v>
      </c>
      <c r="B12" s="77">
        <v>230856</v>
      </c>
      <c r="C12" s="68">
        <f>B12/('1000-3'!I12+'1000-2'!I12+'1000-1'!I12)</f>
        <v>0.927833062714017</v>
      </c>
      <c r="D12" s="77">
        <v>4926</v>
      </c>
      <c r="E12" s="69">
        <f t="shared" si="1"/>
        <v>0.021337976920677824</v>
      </c>
      <c r="F12" s="77">
        <v>230180</v>
      </c>
      <c r="G12" s="68">
        <f>F12/('1000-3'!I12+'1000-2'!I12+'1000-1'!I12)</f>
        <v>0.9251161519540858</v>
      </c>
      <c r="H12" s="77">
        <v>3585</v>
      </c>
      <c r="I12" s="69">
        <f t="shared" si="2"/>
        <v>0.01557476757320358</v>
      </c>
      <c r="J12" s="77">
        <v>143107</v>
      </c>
      <c r="K12" s="68">
        <f>J12/('1000-2'!I12+'1000-3'!I12)</f>
        <v>0.8463713087655175</v>
      </c>
      <c r="L12" s="77">
        <v>3974</v>
      </c>
      <c r="M12" s="69">
        <f t="shared" si="3"/>
        <v>0.02776943126471801</v>
      </c>
      <c r="N12" s="77">
        <v>241845</v>
      </c>
      <c r="O12" s="68">
        <f>N12/('1000-3'!N12+('1000-2'!N12)*0.7)</f>
        <v>1.0004542160181886</v>
      </c>
      <c r="P12" s="77">
        <v>580</v>
      </c>
      <c r="Q12" s="69">
        <f t="shared" si="4"/>
        <v>0.0023982302714548576</v>
      </c>
      <c r="R12" s="77">
        <v>85049</v>
      </c>
      <c r="S12" s="68">
        <f>R12/('1000-3'!D12+'1000-2'!D12*0.65)</f>
        <v>0.8501138246326001</v>
      </c>
      <c r="T12" s="77">
        <v>1820</v>
      </c>
      <c r="U12" s="69">
        <f t="shared" si="5"/>
        <v>0.021399428564709756</v>
      </c>
    </row>
    <row r="13" spans="1:21" ht="15">
      <c r="A13" s="160" t="s">
        <v>66</v>
      </c>
      <c r="B13" s="77">
        <v>95834</v>
      </c>
      <c r="C13" s="68">
        <f>B13/('1000-3'!I13+'1000-2'!I13+'1000-1'!I13)</f>
        <v>0.9242535298202299</v>
      </c>
      <c r="D13" s="77">
        <v>4168</v>
      </c>
      <c r="E13" s="69">
        <f t="shared" si="1"/>
        <v>0.04349187136089488</v>
      </c>
      <c r="F13" s="77">
        <v>94562</v>
      </c>
      <c r="G13" s="68">
        <f>F13/('1000-3'!I13+'1000-2'!I13+'1000-1'!I13)</f>
        <v>0.9119859578736209</v>
      </c>
      <c r="H13" s="77">
        <v>1999</v>
      </c>
      <c r="I13" s="69">
        <f t="shared" si="2"/>
        <v>0.021139569806053173</v>
      </c>
      <c r="J13" s="77">
        <v>57360</v>
      </c>
      <c r="K13" s="68">
        <f>J13/('1000-2'!I13+'1000-3'!I13)</f>
        <v>0.7611060984024203</v>
      </c>
      <c r="L13" s="77">
        <v>3313</v>
      </c>
      <c r="M13" s="69">
        <f t="shared" si="3"/>
        <v>0.05775801952580195</v>
      </c>
      <c r="N13" s="77">
        <v>95801</v>
      </c>
      <c r="O13" s="68">
        <f>N13/('1000-3'!N13+('1000-2'!N13)*0.7)</f>
        <v>0.9202803463599355</v>
      </c>
      <c r="P13" s="77">
        <v>3669</v>
      </c>
      <c r="Q13" s="69">
        <f t="shared" si="4"/>
        <v>0.03829813885032515</v>
      </c>
      <c r="R13" s="77">
        <v>29053</v>
      </c>
      <c r="S13" s="68">
        <f>R13/('1000-3'!D13+'1000-2'!D13*0.65)</f>
        <v>0.7186809299587266</v>
      </c>
      <c r="T13" s="77">
        <v>871</v>
      </c>
      <c r="U13" s="69">
        <f t="shared" si="5"/>
        <v>0.02997969228651086</v>
      </c>
    </row>
    <row r="14" spans="1:21" ht="15">
      <c r="A14" s="160" t="s">
        <v>14</v>
      </c>
      <c r="B14" s="77">
        <v>60767</v>
      </c>
      <c r="C14" s="68">
        <f>B14/('1000-3'!I14+'1000-2'!I14+'1000-1'!I14)</f>
        <v>1.0181796856673704</v>
      </c>
      <c r="D14" s="77">
        <v>3569</v>
      </c>
      <c r="E14" s="69">
        <f t="shared" si="1"/>
        <v>0.05873253575131239</v>
      </c>
      <c r="F14" s="77">
        <v>60767</v>
      </c>
      <c r="G14" s="68">
        <f>F14/('1000-3'!I14+'1000-2'!I14+'1000-1'!I14)</f>
        <v>1.0181796856673704</v>
      </c>
      <c r="H14" s="77">
        <v>1466</v>
      </c>
      <c r="I14" s="69">
        <f t="shared" si="2"/>
        <v>0.02412493623183636</v>
      </c>
      <c r="J14" s="77">
        <v>47746</v>
      </c>
      <c r="K14" s="68">
        <f>J14/('1000-2'!I14+'1000-3'!I14)</f>
        <v>1.0598916711063755</v>
      </c>
      <c r="L14" s="77">
        <v>1436</v>
      </c>
      <c r="M14" s="69">
        <f t="shared" si="3"/>
        <v>0.030075817869559755</v>
      </c>
      <c r="N14" s="77">
        <v>60766</v>
      </c>
      <c r="O14" s="68">
        <f>N14/('1000-3'!N14+('1000-2'!N14)*0.7)</f>
        <v>0.9188828721478658</v>
      </c>
      <c r="P14" s="77">
        <v>442</v>
      </c>
      <c r="Q14" s="69">
        <f t="shared" si="4"/>
        <v>0.007273804430108942</v>
      </c>
      <c r="R14" s="77">
        <v>20617</v>
      </c>
      <c r="S14" s="68">
        <f>R14/('1000-3'!D14+'1000-2'!D14*0.65)</f>
        <v>0.7344760574770176</v>
      </c>
      <c r="T14" s="77">
        <v>443</v>
      </c>
      <c r="U14" s="69">
        <f t="shared" si="5"/>
        <v>0.02148712227773197</v>
      </c>
    </row>
    <row r="15" spans="1:187" s="182" customFormat="1" ht="15">
      <c r="A15" s="160" t="s">
        <v>67</v>
      </c>
      <c r="B15" s="77">
        <v>59475</v>
      </c>
      <c r="C15" s="68">
        <f>B15/('1000-3'!I15+'1000-2'!I15+'1000-1'!I15)</f>
        <v>0.930824008138352</v>
      </c>
      <c r="D15" s="77">
        <v>2153</v>
      </c>
      <c r="E15" s="69">
        <f t="shared" si="1"/>
        <v>0.03620008406893653</v>
      </c>
      <c r="F15" s="77">
        <v>60613</v>
      </c>
      <c r="G15" s="68">
        <f>F15/('1000-3'!I15+'1000-2'!I15+'1000-1'!I15)</f>
        <v>0.9486344784411925</v>
      </c>
      <c r="H15" s="77">
        <v>1305</v>
      </c>
      <c r="I15" s="69">
        <f t="shared" si="2"/>
        <v>0.021530034811014138</v>
      </c>
      <c r="J15" s="77">
        <v>43760</v>
      </c>
      <c r="K15" s="68">
        <f>J15/('1000-2'!I15+'1000-3'!I15)</f>
        <v>0.9864965395973759</v>
      </c>
      <c r="L15" s="77">
        <v>1237</v>
      </c>
      <c r="M15" s="69">
        <f t="shared" si="3"/>
        <v>0.02826782449725777</v>
      </c>
      <c r="N15" s="77">
        <v>57218</v>
      </c>
      <c r="O15" s="68">
        <f>N15/('1000-3'!N15+('1000-2'!N15)*0.7)</f>
        <v>1.0311388878376504</v>
      </c>
      <c r="P15" s="77">
        <v>512</v>
      </c>
      <c r="Q15" s="69">
        <f t="shared" si="4"/>
        <v>0.008948233073508336</v>
      </c>
      <c r="R15" s="77">
        <v>17757</v>
      </c>
      <c r="S15" s="68">
        <f>R15/('1000-3'!D15+'1000-2'!D15*0.65)</f>
        <v>0.9336084859159558</v>
      </c>
      <c r="T15" s="77">
        <v>244</v>
      </c>
      <c r="U15" s="69">
        <f t="shared" si="5"/>
        <v>0.013741059863715717</v>
      </c>
      <c r="V15" s="235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</row>
    <row r="16" spans="1:21" ht="15">
      <c r="A16" s="160" t="s">
        <v>15</v>
      </c>
      <c r="B16" s="77">
        <v>91237</v>
      </c>
      <c r="C16" s="68">
        <f>B16/('1000-3'!I16+'1000-2'!I16+'1000-1'!I16)</f>
        <v>0.8708812187392616</v>
      </c>
      <c r="D16" s="77">
        <v>2105</v>
      </c>
      <c r="E16" s="69">
        <f t="shared" si="1"/>
        <v>0.02307178008921819</v>
      </c>
      <c r="F16" s="77">
        <v>88858</v>
      </c>
      <c r="G16" s="68">
        <f>F16/('1000-3'!I16+'1000-2'!I16+'1000-1'!I16)</f>
        <v>0.8481730365392692</v>
      </c>
      <c r="H16" s="77">
        <v>1610</v>
      </c>
      <c r="I16" s="69">
        <f t="shared" si="2"/>
        <v>0.018118796281707893</v>
      </c>
      <c r="J16" s="77">
        <v>48647</v>
      </c>
      <c r="K16" s="68">
        <f>J16/('1000-2'!I16+'1000-3'!I16)</f>
        <v>0.634142844107257</v>
      </c>
      <c r="L16" s="77">
        <v>2746</v>
      </c>
      <c r="M16" s="69">
        <f t="shared" si="3"/>
        <v>0.05644746849754353</v>
      </c>
      <c r="N16" s="77">
        <v>98587</v>
      </c>
      <c r="O16" s="68">
        <f>N16/('1000-3'!N16+('1000-2'!N16)*0.7)</f>
        <v>0.9577141613698867</v>
      </c>
      <c r="P16" s="77">
        <v>129</v>
      </c>
      <c r="Q16" s="69">
        <f t="shared" si="4"/>
        <v>0.001308488948847211</v>
      </c>
      <c r="R16" s="77">
        <v>27937</v>
      </c>
      <c r="S16" s="68">
        <f>R16/('1000-3'!D16+'1000-2'!D16*0.65)</f>
        <v>0.7226949015306532</v>
      </c>
      <c r="T16" s="77">
        <v>461</v>
      </c>
      <c r="U16" s="69">
        <f t="shared" si="5"/>
        <v>0.016501413895550703</v>
      </c>
    </row>
    <row r="17" spans="1:21" ht="15">
      <c r="A17" s="160" t="s">
        <v>16</v>
      </c>
      <c r="B17" s="77">
        <v>88124</v>
      </c>
      <c r="C17" s="68">
        <f>B17/('1000-3'!I17+'1000-2'!I17+'1000-1'!I17)</f>
        <v>0.8619664306115262</v>
      </c>
      <c r="D17" s="77">
        <v>461</v>
      </c>
      <c r="E17" s="69">
        <f t="shared" si="1"/>
        <v>0.00523126503563161</v>
      </c>
      <c r="F17" s="77">
        <v>88124</v>
      </c>
      <c r="G17" s="68">
        <f>F17/('1000-3'!I17+'1000-2'!I17+'1000-1'!I17)</f>
        <v>0.8619664306115262</v>
      </c>
      <c r="H17" s="77">
        <v>1041</v>
      </c>
      <c r="I17" s="69">
        <f t="shared" si="2"/>
        <v>0.011812900004539058</v>
      </c>
      <c r="J17" s="77">
        <v>60859</v>
      </c>
      <c r="K17" s="68">
        <f>J17/('1000-2'!I17+'1000-3'!I17)</f>
        <v>0.8417332853862963</v>
      </c>
      <c r="L17" s="77">
        <v>1251</v>
      </c>
      <c r="M17" s="69">
        <f t="shared" si="3"/>
        <v>0.020555710741221513</v>
      </c>
      <c r="N17" s="77">
        <v>101044</v>
      </c>
      <c r="O17" s="68">
        <f>N17/('1000-3'!N17+('1000-2'!N17)*0.7)</f>
        <v>1.0215937606790944</v>
      </c>
      <c r="P17" s="77">
        <v>77</v>
      </c>
      <c r="Q17" s="69">
        <f t="shared" si="4"/>
        <v>0.000762044257947033</v>
      </c>
      <c r="R17" s="77">
        <v>31706</v>
      </c>
      <c r="S17" s="68">
        <f>R17/('1000-3'!D17+'1000-2'!D17*0.65)</f>
        <v>0.8324035106603623</v>
      </c>
      <c r="T17" s="77">
        <v>654</v>
      </c>
      <c r="U17" s="69">
        <f t="shared" si="5"/>
        <v>0.02062701066044282</v>
      </c>
    </row>
    <row r="18" spans="1:21" ht="15">
      <c r="A18" s="160" t="s">
        <v>17</v>
      </c>
      <c r="B18" s="77">
        <v>519967</v>
      </c>
      <c r="C18" s="68">
        <f>B18/('1000-3'!I18+'1000-2'!I18+'1000-1'!I18)</f>
        <v>0.8772897450130505</v>
      </c>
      <c r="D18" s="77">
        <v>13170</v>
      </c>
      <c r="E18" s="69">
        <f t="shared" si="1"/>
        <v>0.02532853046443332</v>
      </c>
      <c r="F18" s="77">
        <v>516669</v>
      </c>
      <c r="G18" s="68">
        <f>F18/('1000-3'!I18+'1000-2'!I18+'1000-1'!I18)</f>
        <v>0.8717253503898282</v>
      </c>
      <c r="H18" s="77">
        <v>8270</v>
      </c>
      <c r="I18" s="69">
        <f t="shared" si="2"/>
        <v>0.01600637932602885</v>
      </c>
      <c r="J18" s="77">
        <v>327352</v>
      </c>
      <c r="K18" s="68">
        <f>J18/('1000-2'!I18+'1000-3'!I18)</f>
        <v>0.8105039280788934</v>
      </c>
      <c r="L18" s="77">
        <v>10446</v>
      </c>
      <c r="M18" s="69">
        <f t="shared" si="3"/>
        <v>0.031910603875950044</v>
      </c>
      <c r="N18" s="77">
        <v>442773</v>
      </c>
      <c r="O18" s="68">
        <f>N18/('1000-3'!N18+('1000-2'!N18)*0.7)</f>
        <v>0.8344520031744278</v>
      </c>
      <c r="P18" s="77">
        <v>5150</v>
      </c>
      <c r="Q18" s="69">
        <f t="shared" si="4"/>
        <v>0.011631242194081392</v>
      </c>
      <c r="R18" s="77">
        <v>141699</v>
      </c>
      <c r="S18" s="68">
        <f>R18/('1000-3'!D18+'1000-2'!D18*0.65)</f>
        <v>0.7388375818097632</v>
      </c>
      <c r="T18" s="77">
        <v>3845</v>
      </c>
      <c r="U18" s="69">
        <f t="shared" si="5"/>
        <v>0.02713498330969167</v>
      </c>
    </row>
    <row r="19" spans="1:21" ht="15">
      <c r="A19" s="160" t="s">
        <v>18</v>
      </c>
      <c r="B19" s="77">
        <v>59228</v>
      </c>
      <c r="C19" s="68">
        <f>B19/('1000-3'!I19+'1000-2'!I19+'1000-1'!I19)</f>
        <v>0.9221236182469251</v>
      </c>
      <c r="D19" s="77">
        <v>551</v>
      </c>
      <c r="E19" s="69">
        <f t="shared" si="1"/>
        <v>0.009303032349564396</v>
      </c>
      <c r="F19" s="77">
        <v>59800</v>
      </c>
      <c r="G19" s="68">
        <f>F19/('1000-3'!I19+'1000-2'!I19+'1000-1'!I19)</f>
        <v>0.9310291141211272</v>
      </c>
      <c r="H19" s="77">
        <v>338</v>
      </c>
      <c r="I19" s="69">
        <f t="shared" si="2"/>
        <v>0.005652173913043478</v>
      </c>
      <c r="J19" s="77">
        <v>41520</v>
      </c>
      <c r="K19" s="68">
        <f>J19/('1000-2'!I19+'1000-3'!I19)</f>
        <v>0.8728006558617645</v>
      </c>
      <c r="L19" s="77">
        <v>725</v>
      </c>
      <c r="M19" s="69">
        <f t="shared" si="3"/>
        <v>0.017461464354527938</v>
      </c>
      <c r="N19" s="77">
        <v>62026</v>
      </c>
      <c r="O19" s="68">
        <f>N19/('1000-3'!N19+('1000-2'!N19)*0.7)</f>
        <v>1.0194803487133635</v>
      </c>
      <c r="P19" s="77">
        <v>16</v>
      </c>
      <c r="Q19" s="69">
        <f t="shared" si="4"/>
        <v>0.00025795634088930446</v>
      </c>
      <c r="R19" s="77">
        <v>17990</v>
      </c>
      <c r="S19" s="68">
        <f>R19/('1000-3'!D19+'1000-2'!D19*0.65)</f>
        <v>0.8726443695277825</v>
      </c>
      <c r="T19" s="77">
        <v>158</v>
      </c>
      <c r="U19" s="69">
        <f t="shared" si="5"/>
        <v>0.008782657031684269</v>
      </c>
    </row>
    <row r="20" spans="1:21" ht="15">
      <c r="A20" s="160" t="s">
        <v>19</v>
      </c>
      <c r="B20" s="77">
        <v>91573</v>
      </c>
      <c r="C20" s="68">
        <f>B20/('1000-3'!I20+'1000-2'!I20+'1000-1'!I20)</f>
        <v>0.8224479531533473</v>
      </c>
      <c r="D20" s="77">
        <v>1144</v>
      </c>
      <c r="E20" s="69">
        <f t="shared" si="1"/>
        <v>0.012492765334760247</v>
      </c>
      <c r="F20" s="77">
        <v>95393</v>
      </c>
      <c r="G20" s="68">
        <f>F20/('1000-3'!I20+'1000-2'!I20+'1000-1'!I20)</f>
        <v>0.8567566596612239</v>
      </c>
      <c r="H20" s="77">
        <v>890</v>
      </c>
      <c r="I20" s="69">
        <f t="shared" si="2"/>
        <v>0.009329825039573135</v>
      </c>
      <c r="J20" s="77">
        <v>34811</v>
      </c>
      <c r="K20" s="68">
        <f>J20/('1000-2'!I20+'1000-3'!I20)</f>
        <v>0.4413886669963356</v>
      </c>
      <c r="L20" s="77">
        <v>569</v>
      </c>
      <c r="M20" s="69">
        <f t="shared" si="3"/>
        <v>0.016345408060670478</v>
      </c>
      <c r="N20" s="77">
        <v>107291</v>
      </c>
      <c r="O20" s="68">
        <f>N20/('1000-3'!N20+('1000-2'!N20)*0.7)</f>
        <v>1.0066644336169681</v>
      </c>
      <c r="P20" s="77">
        <v>209</v>
      </c>
      <c r="Q20" s="69">
        <f t="shared" si="4"/>
        <v>0.0019479732689601178</v>
      </c>
      <c r="R20" s="77">
        <v>26806</v>
      </c>
      <c r="S20" s="68">
        <f>R20/('1000-3'!D20+'1000-2'!D20*0.65)</f>
        <v>0.6766714208181348</v>
      </c>
      <c r="T20" s="77">
        <v>250</v>
      </c>
      <c r="U20" s="69">
        <f t="shared" si="5"/>
        <v>0.009326270238006416</v>
      </c>
    </row>
    <row r="21" spans="1:21" ht="15">
      <c r="A21" s="160" t="s">
        <v>68</v>
      </c>
      <c r="B21" s="77">
        <v>72043</v>
      </c>
      <c r="C21" s="68">
        <f>B21/('1000-3'!I21+'1000-2'!I21+'1000-1'!I21)</f>
        <v>0.9426874108579878</v>
      </c>
      <c r="D21" s="77">
        <v>1209</v>
      </c>
      <c r="E21" s="69">
        <f t="shared" si="1"/>
        <v>0.016781644295767804</v>
      </c>
      <c r="F21" s="77">
        <v>72043</v>
      </c>
      <c r="G21" s="68">
        <f>F21/('1000-3'!I21+'1000-2'!I21+'1000-1'!I21)</f>
        <v>0.9426874108579878</v>
      </c>
      <c r="H21" s="77">
        <v>1184</v>
      </c>
      <c r="I21" s="69">
        <f t="shared" si="2"/>
        <v>0.01643462931860139</v>
      </c>
      <c r="J21" s="77">
        <v>34420</v>
      </c>
      <c r="K21" s="68">
        <f>J21/('1000-2'!I21+'1000-3'!I21)</f>
        <v>0.6681289671370616</v>
      </c>
      <c r="L21" s="77">
        <v>1288</v>
      </c>
      <c r="M21" s="69">
        <f t="shared" si="3"/>
        <v>0.03742010459035445</v>
      </c>
      <c r="N21" s="77">
        <v>65893</v>
      </c>
      <c r="O21" s="68">
        <f>N21/('1000-3'!N21+('1000-2'!N21)*0.7)</f>
        <v>0.9941911343130451</v>
      </c>
      <c r="P21" s="77">
        <v>327</v>
      </c>
      <c r="Q21" s="69">
        <f t="shared" si="4"/>
        <v>0.00496259086701167</v>
      </c>
      <c r="R21" s="77">
        <v>16890</v>
      </c>
      <c r="S21" s="68">
        <f>R21/('1000-3'!D21+'1000-2'!D21*0.65)</f>
        <v>0.7146619953413684</v>
      </c>
      <c r="T21" s="77">
        <v>436</v>
      </c>
      <c r="U21" s="69">
        <f t="shared" si="5"/>
        <v>0.02581409117821196</v>
      </c>
    </row>
    <row r="22" spans="1:21" ht="15">
      <c r="A22" s="140" t="s">
        <v>69</v>
      </c>
      <c r="B22" s="77">
        <v>110122</v>
      </c>
      <c r="C22" s="68">
        <f>B22/('1000-3'!I22+'1000-2'!I22+'1000-1'!I22)</f>
        <v>0.9317212670908352</v>
      </c>
      <c r="D22" s="77">
        <v>1794</v>
      </c>
      <c r="E22" s="69">
        <f t="shared" si="1"/>
        <v>0.016291022683932364</v>
      </c>
      <c r="F22" s="77">
        <v>100144</v>
      </c>
      <c r="G22" s="68">
        <f>F22/('1000-3'!I22+'1000-2'!I22+'1000-1'!I22)</f>
        <v>0.8472993095979423</v>
      </c>
      <c r="H22" s="77">
        <v>935</v>
      </c>
      <c r="I22" s="69">
        <f t="shared" si="2"/>
        <v>0.009336555360281195</v>
      </c>
      <c r="J22" s="77">
        <v>54073</v>
      </c>
      <c r="K22" s="68">
        <f>J22/('1000-2'!I22+'1000-3'!I22)</f>
        <v>0.6209363480817152</v>
      </c>
      <c r="L22" s="77">
        <v>799</v>
      </c>
      <c r="M22" s="69">
        <f t="shared" si="3"/>
        <v>0.014776320899524716</v>
      </c>
      <c r="N22" s="77">
        <v>116501</v>
      </c>
      <c r="O22" s="68">
        <f>N22/('1000-3'!N22+('1000-2'!N22)*0.7)</f>
        <v>0.9785608810836146</v>
      </c>
      <c r="P22" s="77">
        <v>219</v>
      </c>
      <c r="Q22" s="69">
        <f t="shared" si="4"/>
        <v>0.001879812190453301</v>
      </c>
      <c r="R22" s="77">
        <v>35964</v>
      </c>
      <c r="S22" s="68">
        <f>R22/('1000-3'!D22+'1000-2'!D22*0.65)</f>
        <v>0.8054412749460822</v>
      </c>
      <c r="T22" s="77">
        <v>520</v>
      </c>
      <c r="U22" s="69">
        <f t="shared" si="5"/>
        <v>0.014458903347792236</v>
      </c>
    </row>
    <row r="23" spans="1:21" ht="15">
      <c r="A23" s="160" t="s">
        <v>70</v>
      </c>
      <c r="B23" s="77">
        <v>66757</v>
      </c>
      <c r="C23" s="68">
        <f>B23/('1000-3'!I23+'1000-2'!I23+'1000-1'!I23)</f>
        <v>0.8727546084455484</v>
      </c>
      <c r="D23" s="77">
        <v>1546</v>
      </c>
      <c r="E23" s="69">
        <f t="shared" si="1"/>
        <v>0.023158620069805413</v>
      </c>
      <c r="F23" s="77">
        <v>66155</v>
      </c>
      <c r="G23" s="68">
        <f>F23/('1000-3'!I23+'1000-2'!I23+'1000-1'!I23)</f>
        <v>0.8648842986011244</v>
      </c>
      <c r="H23" s="77">
        <v>1623</v>
      </c>
      <c r="I23" s="69">
        <f t="shared" si="2"/>
        <v>0.024533293023958885</v>
      </c>
      <c r="J23" s="77">
        <v>35849</v>
      </c>
      <c r="K23" s="68">
        <f>J23/('1000-2'!I23+'1000-3'!I23)</f>
        <v>0.6276634859494004</v>
      </c>
      <c r="L23" s="77">
        <v>2120</v>
      </c>
      <c r="M23" s="69">
        <f t="shared" si="3"/>
        <v>0.05913693547937181</v>
      </c>
      <c r="N23" s="77">
        <v>73439</v>
      </c>
      <c r="O23" s="68">
        <f>N23/('1000-3'!N23+('1000-2'!N23)*0.7)</f>
        <v>0.9777161815296462</v>
      </c>
      <c r="P23" s="77">
        <v>379</v>
      </c>
      <c r="Q23" s="69">
        <f t="shared" si="4"/>
        <v>0.00516074565285475</v>
      </c>
      <c r="R23" s="77">
        <v>22141</v>
      </c>
      <c r="S23" s="68">
        <f>R23/('1000-3'!D23+'1000-2'!D23*0.65)</f>
        <v>0.8256730199099781</v>
      </c>
      <c r="T23" s="77">
        <v>465</v>
      </c>
      <c r="U23" s="69">
        <f t="shared" si="5"/>
        <v>0.021001761438056096</v>
      </c>
    </row>
    <row r="24" spans="1:21" ht="15">
      <c r="A24" s="160" t="s">
        <v>38</v>
      </c>
      <c r="B24" s="77">
        <v>155994</v>
      </c>
      <c r="C24" s="68">
        <f>B24/('1000-3'!I24+'1000-2'!I24+'1000-1'!I24)</f>
        <v>0.9987259352211687</v>
      </c>
      <c r="D24" s="77">
        <v>3527</v>
      </c>
      <c r="E24" s="69">
        <f t="shared" si="1"/>
        <v>0.022609843968357756</v>
      </c>
      <c r="F24" s="77">
        <v>155946</v>
      </c>
      <c r="G24" s="68">
        <f>F24/('1000-3'!I24+'1000-2'!I24+'1000-1'!I24)</f>
        <v>0.9984186231137119</v>
      </c>
      <c r="H24" s="77">
        <v>1076</v>
      </c>
      <c r="I24" s="69">
        <f t="shared" si="2"/>
        <v>0.0068998242981544895</v>
      </c>
      <c r="J24" s="77">
        <v>100030</v>
      </c>
      <c r="K24" s="68">
        <f>J24/('1000-2'!I24+'1000-3'!I24)</f>
        <v>0.880499269404785</v>
      </c>
      <c r="L24" s="77">
        <v>2164</v>
      </c>
      <c r="M24" s="69">
        <f t="shared" si="3"/>
        <v>0.021633509947015895</v>
      </c>
      <c r="N24" s="77">
        <v>163963</v>
      </c>
      <c r="O24" s="68">
        <f>N24/('1000-3'!N24+('1000-2'!N24)*0.7)</f>
        <v>1.0649894061604055</v>
      </c>
      <c r="P24" s="77">
        <v>232</v>
      </c>
      <c r="Q24" s="69">
        <f t="shared" si="4"/>
        <v>0.0014149533736269768</v>
      </c>
      <c r="R24" s="77">
        <v>51795</v>
      </c>
      <c r="S24" s="68">
        <f>R24/('1000-3'!D24+'1000-2'!D24*0.65)</f>
        <v>0.9021287416701792</v>
      </c>
      <c r="T24" s="77">
        <v>721</v>
      </c>
      <c r="U24" s="69">
        <f t="shared" si="5"/>
        <v>0.01392026257360749</v>
      </c>
    </row>
    <row r="25" spans="1:21" ht="15">
      <c r="A25" s="160" t="s">
        <v>20</v>
      </c>
      <c r="B25" s="77">
        <v>41813</v>
      </c>
      <c r="C25" s="68">
        <f>B25/('1000-3'!I25+'1000-2'!I25+'1000-1'!I25)</f>
        <v>0.534740961467139</v>
      </c>
      <c r="D25" s="77">
        <v>218</v>
      </c>
      <c r="E25" s="69">
        <f t="shared" si="1"/>
        <v>0.00521368952239734</v>
      </c>
      <c r="F25" s="77">
        <v>78024</v>
      </c>
      <c r="G25" s="68">
        <f>F25/('1000-3'!I25+'1000-2'!I25+'1000-1'!I25)</f>
        <v>0.9978386812118731</v>
      </c>
      <c r="H25" s="77">
        <v>220</v>
      </c>
      <c r="I25" s="69">
        <f t="shared" si="2"/>
        <v>0.002819645237362863</v>
      </c>
      <c r="J25" s="77">
        <v>52381</v>
      </c>
      <c r="K25" s="68">
        <f>J25/('1000-2'!I25+'1000-3'!I25)</f>
        <v>1.0211119341884674</v>
      </c>
      <c r="L25" s="77">
        <v>248</v>
      </c>
      <c r="M25" s="69">
        <f t="shared" si="3"/>
        <v>0.004734541150417136</v>
      </c>
      <c r="N25" s="77">
        <v>69590</v>
      </c>
      <c r="O25" s="68">
        <f>N25/('1000-3'!N25+('1000-2'!N25)*0.7)</f>
        <v>1.0684997551002862</v>
      </c>
      <c r="P25" s="77">
        <v>83</v>
      </c>
      <c r="Q25" s="69">
        <f t="shared" si="4"/>
        <v>0.0011927001005891651</v>
      </c>
      <c r="R25" s="77">
        <v>18275</v>
      </c>
      <c r="S25" s="68">
        <f>R25/('1000-3'!D25+'1000-2'!D25*0.65)</f>
        <v>0.8335937125823615</v>
      </c>
      <c r="T25" s="77">
        <v>72</v>
      </c>
      <c r="U25" s="69">
        <f t="shared" si="5"/>
        <v>0.003939808481532148</v>
      </c>
    </row>
    <row r="26" spans="1:21" ht="15">
      <c r="A26" s="160" t="s">
        <v>71</v>
      </c>
      <c r="B26" s="77">
        <v>1300758</v>
      </c>
      <c r="C26" s="132">
        <f>B26/('1000-3'!I26+'1000-2'!I26+'1000-1'!I26)</f>
        <v>0.9970000122636188</v>
      </c>
      <c r="D26" s="77">
        <v>46827</v>
      </c>
      <c r="E26" s="133">
        <f t="shared" si="1"/>
        <v>0.03599977859063715</v>
      </c>
      <c r="F26" s="77">
        <v>1300758</v>
      </c>
      <c r="G26" s="132">
        <f>F26/('1000-3'!I26+'1000-2'!I26+'1000-1'!I26)</f>
        <v>0.9970000122636188</v>
      </c>
      <c r="H26" s="77">
        <v>61136</v>
      </c>
      <c r="I26" s="133">
        <f t="shared" si="2"/>
        <v>0.0470002875246587</v>
      </c>
      <c r="J26" s="77">
        <v>860170</v>
      </c>
      <c r="K26" s="132">
        <f>J26/('1000-2'!I26+'1000-3'!I26)</f>
        <v>0.9970003175861597</v>
      </c>
      <c r="L26" s="77">
        <v>37847</v>
      </c>
      <c r="M26" s="133">
        <f t="shared" si="3"/>
        <v>0.04399944197077322</v>
      </c>
      <c r="N26" s="77">
        <v>1235940</v>
      </c>
      <c r="O26" s="132">
        <f>N26/('1000-3'!N26+('1000-2'!N26)*0.7)</f>
        <v>1.0294230211983983</v>
      </c>
      <c r="P26" s="77">
        <v>23483</v>
      </c>
      <c r="Q26" s="133">
        <f t="shared" si="4"/>
        <v>0.019000113274107156</v>
      </c>
      <c r="R26" s="77">
        <v>413424</v>
      </c>
      <c r="S26" s="132">
        <f>R26/('1000-3'!D26+'1000-2'!D26*0.65)</f>
        <v>0.8627247539843405</v>
      </c>
      <c r="T26" s="77">
        <v>15710</v>
      </c>
      <c r="U26" s="133">
        <f t="shared" si="5"/>
        <v>0.037999729091683115</v>
      </c>
    </row>
    <row r="27" spans="1:187" s="113" customFormat="1" ht="15" customHeight="1">
      <c r="A27" s="161" t="s">
        <v>58</v>
      </c>
      <c r="B27" s="190">
        <f aca="true" t="shared" si="6" ref="B27:N27">SUM(B28:B38)</f>
        <v>1075127</v>
      </c>
      <c r="C27" s="59">
        <f>B27/('1000-3'!I27+'1000-2'!I27+'1000-1'!I27)</f>
        <v>0.8997631600970792</v>
      </c>
      <c r="D27" s="190">
        <f t="shared" si="6"/>
        <v>35775</v>
      </c>
      <c r="E27" s="179">
        <f t="shared" si="1"/>
        <v>0.033275138658037606</v>
      </c>
      <c r="F27" s="190">
        <f t="shared" si="6"/>
        <v>1063417</v>
      </c>
      <c r="G27" s="59">
        <f>F27/('1000-3'!I27+'1000-2'!I27+'1000-1'!I27)</f>
        <v>0.8899631768348816</v>
      </c>
      <c r="H27" s="190">
        <f t="shared" si="6"/>
        <v>29344</v>
      </c>
      <c r="I27" s="179">
        <f t="shared" si="2"/>
        <v>0.0275940670498967</v>
      </c>
      <c r="J27" s="190">
        <f t="shared" si="6"/>
        <v>647600</v>
      </c>
      <c r="K27" s="59">
        <f>J27/('1000-2'!I27+'1000-3'!I27)</f>
        <v>0.7918913069263588</v>
      </c>
      <c r="L27" s="190">
        <f t="shared" si="6"/>
        <v>45112</v>
      </c>
      <c r="M27" s="179">
        <f t="shared" si="3"/>
        <v>0.06966028412600371</v>
      </c>
      <c r="N27" s="190">
        <f t="shared" si="6"/>
        <v>952644</v>
      </c>
      <c r="O27" s="59">
        <f>N27/('1000-3'!N27+('1000-2'!N27)*0.7)</f>
        <v>0.9012119255311309</v>
      </c>
      <c r="P27" s="190">
        <f>SUM(P28:P38)</f>
        <v>10522</v>
      </c>
      <c r="Q27" s="179">
        <f t="shared" si="4"/>
        <v>0.011045049357367494</v>
      </c>
      <c r="R27" s="190">
        <f>SUM(R28:R38)</f>
        <v>307064</v>
      </c>
      <c r="S27" s="59">
        <f>R27/('1000-3'!D27+'1000-2'!D27*0.65)</f>
        <v>0.8163295688976797</v>
      </c>
      <c r="T27" s="190">
        <f>SUM(T28:T38)</f>
        <v>10037</v>
      </c>
      <c r="U27" s="179">
        <f t="shared" si="5"/>
        <v>0.032686996847562724</v>
      </c>
      <c r="V27" s="219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</row>
    <row r="28" spans="1:21" ht="15">
      <c r="A28" s="162" t="s">
        <v>72</v>
      </c>
      <c r="B28" s="77">
        <v>31289</v>
      </c>
      <c r="C28" s="68">
        <f>B28/('1000-3'!I28+'1000-2'!I28+'1000-1'!I28)</f>
        <v>0.939017436451487</v>
      </c>
      <c r="D28" s="77">
        <v>206</v>
      </c>
      <c r="E28" s="69">
        <f t="shared" si="1"/>
        <v>0.00658378343826904</v>
      </c>
      <c r="F28" s="77">
        <v>31739</v>
      </c>
      <c r="G28" s="68">
        <f>F28/('1000-3'!I28+'1000-2'!I28+'1000-1'!I28)</f>
        <v>0.9525224333003212</v>
      </c>
      <c r="H28" s="77">
        <v>130</v>
      </c>
      <c r="I28" s="69">
        <f t="shared" si="2"/>
        <v>0.004095907243454425</v>
      </c>
      <c r="J28" s="77">
        <v>17615</v>
      </c>
      <c r="K28" s="68">
        <f>J28/('1000-2'!I28+'1000-3'!I28)</f>
        <v>0.709709911361805</v>
      </c>
      <c r="L28" s="77">
        <v>195</v>
      </c>
      <c r="M28" s="69">
        <f t="shared" si="3"/>
        <v>0.01107011070110701</v>
      </c>
      <c r="N28" s="77">
        <v>27426</v>
      </c>
      <c r="O28" s="68">
        <f>N28/('1000-3'!N28+('1000-2'!N28)*0.7)</f>
        <v>0.9583211036102143</v>
      </c>
      <c r="P28" s="77">
        <v>53</v>
      </c>
      <c r="Q28" s="69">
        <f t="shared" si="4"/>
        <v>0.0019324728359950412</v>
      </c>
      <c r="R28" s="77">
        <v>7384</v>
      </c>
      <c r="S28" s="68">
        <f>R28/('1000-3'!D28+'1000-2'!D28*0.65)</f>
        <v>0.9076159103200747</v>
      </c>
      <c r="T28" s="77">
        <v>63</v>
      </c>
      <c r="U28" s="69">
        <f t="shared" si="5"/>
        <v>0.00853196099674973</v>
      </c>
    </row>
    <row r="29" spans="1:21" ht="15">
      <c r="A29" s="160" t="s">
        <v>21</v>
      </c>
      <c r="B29" s="77">
        <v>71270</v>
      </c>
      <c r="C29" s="68">
        <f>B29/('1000-3'!I29+'1000-2'!I29+'1000-1'!I29)</f>
        <v>0.9776674257181267</v>
      </c>
      <c r="D29" s="77">
        <v>2208</v>
      </c>
      <c r="E29" s="69">
        <f t="shared" si="1"/>
        <v>0.030980777325662973</v>
      </c>
      <c r="F29" s="77">
        <v>69026</v>
      </c>
      <c r="G29" s="68">
        <f>F29/('1000-3'!I29+'1000-2'!I29+'1000-1'!I29)</f>
        <v>0.9468846881944635</v>
      </c>
      <c r="H29" s="77">
        <v>980</v>
      </c>
      <c r="I29" s="69">
        <f t="shared" si="2"/>
        <v>0.014197548749746472</v>
      </c>
      <c r="J29" s="77">
        <v>37889</v>
      </c>
      <c r="K29" s="68">
        <f>J29/('1000-2'!I29+'1000-3'!I29)</f>
        <v>0.7523928670717661</v>
      </c>
      <c r="L29" s="77">
        <v>2184</v>
      </c>
      <c r="M29" s="69">
        <f t="shared" si="3"/>
        <v>0.05764205970070469</v>
      </c>
      <c r="N29" s="77">
        <v>61094</v>
      </c>
      <c r="O29" s="68">
        <f>N29/('1000-3'!N29+('1000-2'!N29)*0.7)</f>
        <v>0.9844391771149393</v>
      </c>
      <c r="P29" s="77">
        <v>1099</v>
      </c>
      <c r="Q29" s="69">
        <f t="shared" si="4"/>
        <v>0.01798867319213016</v>
      </c>
      <c r="R29" s="77">
        <v>15815</v>
      </c>
      <c r="S29" s="68">
        <f>R29/('1000-3'!D29+'1000-2'!D29*0.65)</f>
        <v>0.7494550279594351</v>
      </c>
      <c r="T29" s="77">
        <v>318</v>
      </c>
      <c r="U29" s="69">
        <f t="shared" si="5"/>
        <v>0.02010749288650016</v>
      </c>
    </row>
    <row r="30" spans="1:21" ht="15">
      <c r="A30" s="160" t="s">
        <v>22</v>
      </c>
      <c r="B30" s="77">
        <v>97740</v>
      </c>
      <c r="C30" s="68">
        <f>B30/('1000-3'!I30+'1000-2'!I30+'1000-1'!I30)</f>
        <v>0.9570811668282365</v>
      </c>
      <c r="D30" s="77">
        <v>1244</v>
      </c>
      <c r="E30" s="69">
        <f t="shared" si="1"/>
        <v>0.012727644771843667</v>
      </c>
      <c r="F30" s="77">
        <v>95992</v>
      </c>
      <c r="G30" s="68">
        <f>F30/('1000-3'!I30+'1000-2'!I30+'1000-1'!I30)</f>
        <v>0.9399645525493767</v>
      </c>
      <c r="H30" s="77">
        <v>1010</v>
      </c>
      <c r="I30" s="69">
        <f t="shared" si="2"/>
        <v>0.010521710142511876</v>
      </c>
      <c r="J30" s="77">
        <v>51008</v>
      </c>
      <c r="K30" s="68">
        <f>J30/('1000-2'!I30+'1000-3'!I30)</f>
        <v>0.7475890370804631</v>
      </c>
      <c r="L30" s="77">
        <v>1630</v>
      </c>
      <c r="M30" s="69">
        <f t="shared" si="3"/>
        <v>0.03195577164366374</v>
      </c>
      <c r="N30" s="77">
        <v>82094</v>
      </c>
      <c r="O30" s="68">
        <f>N30/('1000-3'!N30+('1000-2'!N30)*0.7)</f>
        <v>0.9693424520370668</v>
      </c>
      <c r="P30" s="77">
        <v>433</v>
      </c>
      <c r="Q30" s="69">
        <f t="shared" si="4"/>
        <v>0.0052744414938972395</v>
      </c>
      <c r="R30" s="77">
        <v>24192</v>
      </c>
      <c r="S30" s="68">
        <f>R30/('1000-3'!D30+'1000-2'!D30*0.65)</f>
        <v>0.864769026741638</v>
      </c>
      <c r="T30" s="77">
        <v>578</v>
      </c>
      <c r="U30" s="69">
        <f t="shared" si="5"/>
        <v>0.023892195767195767</v>
      </c>
    </row>
    <row r="31" spans="1:21" ht="15">
      <c r="A31" s="160" t="s">
        <v>73</v>
      </c>
      <c r="B31" s="77">
        <v>100259</v>
      </c>
      <c r="C31" s="68">
        <f>B31/('1000-3'!I31+'1000-2'!I31+'1000-1'!I31)</f>
        <v>0.8550363730949965</v>
      </c>
      <c r="D31" s="77">
        <v>7844</v>
      </c>
      <c r="E31" s="69">
        <f t="shared" si="1"/>
        <v>0.07823736522406965</v>
      </c>
      <c r="F31" s="77">
        <v>100259</v>
      </c>
      <c r="G31" s="68">
        <f>F31/('1000-3'!I31+'1000-2'!I31+'1000-1'!I31)</f>
        <v>0.8550363730949965</v>
      </c>
      <c r="H31" s="77">
        <v>9266</v>
      </c>
      <c r="I31" s="69">
        <f t="shared" si="2"/>
        <v>0.0924206305668319</v>
      </c>
      <c r="J31" s="77">
        <v>82077</v>
      </c>
      <c r="K31" s="68">
        <f>J31/('1000-2'!I31+'1000-3'!I31)</f>
        <v>1.0128586413278213</v>
      </c>
      <c r="L31" s="77">
        <v>7604</v>
      </c>
      <c r="M31" s="69">
        <f t="shared" si="3"/>
        <v>0.09264471167318494</v>
      </c>
      <c r="N31" s="77">
        <v>98935</v>
      </c>
      <c r="O31" s="68">
        <f>N31/('1000-3'!N31+('1000-2'!N31)*0.7)</f>
        <v>0.9511179132414341</v>
      </c>
      <c r="P31" s="77">
        <v>4220</v>
      </c>
      <c r="Q31" s="69">
        <f t="shared" si="4"/>
        <v>0.04265426795370698</v>
      </c>
      <c r="R31" s="77">
        <v>28016</v>
      </c>
      <c r="S31" s="68">
        <f>R31/('1000-3'!D31+'1000-2'!D31*0.65)</f>
        <v>0.7533410417058808</v>
      </c>
      <c r="T31" s="77">
        <v>2917</v>
      </c>
      <c r="U31" s="69">
        <f t="shared" si="5"/>
        <v>0.10411907481439178</v>
      </c>
    </row>
    <row r="32" spans="1:21" ht="15">
      <c r="A32" s="160" t="s">
        <v>74</v>
      </c>
      <c r="B32" s="77">
        <v>81639</v>
      </c>
      <c r="C32" s="68">
        <f>B32/('1000-3'!I32+'1000-2'!I32+'1000-1'!I32)</f>
        <v>0.8196686746987952</v>
      </c>
      <c r="D32" s="77">
        <v>1650</v>
      </c>
      <c r="E32" s="69">
        <f t="shared" si="1"/>
        <v>0.020210928600301326</v>
      </c>
      <c r="F32" s="77">
        <v>80629</v>
      </c>
      <c r="G32" s="68">
        <f>F32/('1000-3'!I32+'1000-2'!I32+'1000-1'!I32)</f>
        <v>0.8095281124497992</v>
      </c>
      <c r="H32" s="77">
        <v>1737</v>
      </c>
      <c r="I32" s="69">
        <f t="shared" si="2"/>
        <v>0.021543117240695034</v>
      </c>
      <c r="J32" s="77">
        <v>40076</v>
      </c>
      <c r="K32" s="68">
        <f>J32/('1000-2'!I32+'1000-3'!I32)</f>
        <v>0.6084844067899547</v>
      </c>
      <c r="L32" s="77">
        <v>1176</v>
      </c>
      <c r="M32" s="69">
        <f t="shared" si="3"/>
        <v>0.029344245932727817</v>
      </c>
      <c r="N32" s="77">
        <v>54676</v>
      </c>
      <c r="O32" s="68">
        <f>N32/('1000-3'!N32+('1000-2'!N32)*0.7)</f>
        <v>0.6048230088495575</v>
      </c>
      <c r="P32" s="77">
        <v>428</v>
      </c>
      <c r="Q32" s="69">
        <f t="shared" si="4"/>
        <v>0.007827931816519132</v>
      </c>
      <c r="R32" s="77">
        <v>23499</v>
      </c>
      <c r="S32" s="68">
        <f>R32/('1000-3'!D32+'1000-2'!D32*0.65)</f>
        <v>0.6650139658875767</v>
      </c>
      <c r="T32" s="77">
        <v>208</v>
      </c>
      <c r="U32" s="69">
        <f t="shared" si="5"/>
        <v>0.008851440486829227</v>
      </c>
    </row>
    <row r="33" spans="1:21" ht="15">
      <c r="A33" s="160" t="s">
        <v>332</v>
      </c>
      <c r="B33" s="77">
        <v>140207</v>
      </c>
      <c r="C33" s="68">
        <f>B33/('1000-3'!I33+'1000-2'!I33+'1000-1'!I33)</f>
        <v>0.971723024250279</v>
      </c>
      <c r="D33" s="77">
        <v>1372</v>
      </c>
      <c r="E33" s="69">
        <f t="shared" si="1"/>
        <v>0.009785531392869116</v>
      </c>
      <c r="F33" s="77">
        <v>124284</v>
      </c>
      <c r="G33" s="68">
        <f>F33/('1000-3'!I33+'1000-2'!I33+'1000-1'!I33)</f>
        <v>0.8613665818819436</v>
      </c>
      <c r="H33" s="77">
        <v>664</v>
      </c>
      <c r="I33" s="69">
        <f t="shared" si="2"/>
        <v>0.005342602426700138</v>
      </c>
      <c r="J33" s="77">
        <v>70083</v>
      </c>
      <c r="K33" s="68">
        <f>J33/('1000-2'!I33+'1000-3'!I33)</f>
        <v>0.6701825519015424</v>
      </c>
      <c r="L33" s="77">
        <v>1481</v>
      </c>
      <c r="M33" s="69">
        <f t="shared" si="3"/>
        <v>0.02113208624060043</v>
      </c>
      <c r="N33" s="77">
        <v>112093</v>
      </c>
      <c r="O33" s="68">
        <f>N33/('1000-3'!N33+('1000-2'!N33)*0.7)</f>
        <v>0.8368171787421727</v>
      </c>
      <c r="P33" s="77">
        <v>180</v>
      </c>
      <c r="Q33" s="69">
        <f t="shared" si="4"/>
        <v>0.0016058094617861954</v>
      </c>
      <c r="R33" s="77">
        <v>35756</v>
      </c>
      <c r="S33" s="68">
        <f>R33/('1000-3'!D33+'1000-2'!D33*0.65)</f>
        <v>0.7501835805551476</v>
      </c>
      <c r="T33" s="77">
        <v>307</v>
      </c>
      <c r="U33" s="69">
        <f t="shared" si="5"/>
        <v>0.0085859715851885</v>
      </c>
    </row>
    <row r="34" spans="1:21" ht="15">
      <c r="A34" s="160" t="s">
        <v>76</v>
      </c>
      <c r="B34" s="77">
        <v>43006</v>
      </c>
      <c r="C34" s="68">
        <f>B34/('1000-3'!I34+'1000-2'!I34+'1000-1'!I34)</f>
        <v>0.9482503913743302</v>
      </c>
      <c r="D34" s="77">
        <v>174</v>
      </c>
      <c r="E34" s="69">
        <f t="shared" si="1"/>
        <v>0.0040459470771520255</v>
      </c>
      <c r="F34" s="77">
        <v>43783</v>
      </c>
      <c r="G34" s="68">
        <f>F34/('1000-3'!I34+'1000-2'!I34+'1000-1'!I34)</f>
        <v>0.965382664873327</v>
      </c>
      <c r="H34" s="77">
        <v>16</v>
      </c>
      <c r="I34" s="69">
        <f t="shared" si="2"/>
        <v>0.00036543864056825707</v>
      </c>
      <c r="J34" s="77">
        <v>27286</v>
      </c>
      <c r="K34" s="68">
        <f>J34/('1000-2'!I34+'1000-3'!I34)</f>
        <v>0.823380307190923</v>
      </c>
      <c r="L34" s="77">
        <v>141</v>
      </c>
      <c r="M34" s="69">
        <f t="shared" si="3"/>
        <v>0.0051674851572234845</v>
      </c>
      <c r="N34" s="77">
        <v>39794</v>
      </c>
      <c r="O34" s="68">
        <f>N34/('1000-3'!N34+('1000-2'!N34)*0.7)</f>
        <v>0.9937394961130936</v>
      </c>
      <c r="P34" s="77">
        <v>25</v>
      </c>
      <c r="Q34" s="69">
        <f t="shared" si="4"/>
        <v>0.0006282354123737247</v>
      </c>
      <c r="R34" s="77">
        <v>10299</v>
      </c>
      <c r="S34" s="68">
        <f>R34/('1000-3'!D34+'1000-2'!D34*0.65)</f>
        <v>0.8086177182989114</v>
      </c>
      <c r="T34" s="77">
        <v>76</v>
      </c>
      <c r="U34" s="69">
        <f t="shared" si="5"/>
        <v>0.00737935721914749</v>
      </c>
    </row>
    <row r="35" spans="1:21" ht="15">
      <c r="A35" s="160" t="s">
        <v>77</v>
      </c>
      <c r="B35" s="77">
        <v>39107</v>
      </c>
      <c r="C35" s="68">
        <f>B35/('1000-3'!I35+'1000-2'!I35+'1000-1'!I35)</f>
        <v>0.7930845670249442</v>
      </c>
      <c r="D35" s="77">
        <v>4737</v>
      </c>
      <c r="E35" s="69">
        <f t="shared" si="1"/>
        <v>0.12112920960441864</v>
      </c>
      <c r="F35" s="77">
        <v>47938</v>
      </c>
      <c r="G35" s="68">
        <f>F35/('1000-3'!I35+'1000-2'!I35+'1000-1'!I35)</f>
        <v>0.9721760292030014</v>
      </c>
      <c r="H35" s="77">
        <v>1706</v>
      </c>
      <c r="I35" s="69">
        <f t="shared" si="2"/>
        <v>0.03558763402728524</v>
      </c>
      <c r="J35" s="77">
        <v>25116</v>
      </c>
      <c r="K35" s="68">
        <f>J35/('1000-2'!I35+'1000-3'!I35)</f>
        <v>0.6896210873146623</v>
      </c>
      <c r="L35" s="77">
        <v>1870</v>
      </c>
      <c r="M35" s="69">
        <f t="shared" si="3"/>
        <v>0.07445453097627011</v>
      </c>
      <c r="N35" s="77">
        <v>31098</v>
      </c>
      <c r="O35" s="68">
        <f>N35/('1000-3'!N35+('1000-2'!N35)*0.7)</f>
        <v>0.6691641795541058</v>
      </c>
      <c r="P35" s="77">
        <v>244</v>
      </c>
      <c r="Q35" s="69">
        <f t="shared" si="4"/>
        <v>0.007846163740433468</v>
      </c>
      <c r="R35" s="77">
        <v>13436</v>
      </c>
      <c r="S35" s="68">
        <f>R35/('1000-3'!D35+'1000-2'!D35*0.65)</f>
        <v>0.8486689805676532</v>
      </c>
      <c r="T35" s="77">
        <v>354</v>
      </c>
      <c r="U35" s="69">
        <f t="shared" si="5"/>
        <v>0.026347127121167015</v>
      </c>
    </row>
    <row r="36" spans="1:21" ht="15">
      <c r="A36" s="160" t="s">
        <v>78</v>
      </c>
      <c r="B36" s="77">
        <v>47460</v>
      </c>
      <c r="C36" s="68">
        <f>B36/('1000-3'!I36+'1000-2'!I36+'1000-1'!I36)</f>
        <v>0.9289489136817382</v>
      </c>
      <c r="D36" s="77">
        <v>2463</v>
      </c>
      <c r="E36" s="69">
        <f t="shared" si="1"/>
        <v>0.051896333754740835</v>
      </c>
      <c r="F36" s="77">
        <v>46690</v>
      </c>
      <c r="G36" s="68">
        <f>F36/('1000-3'!I36+'1000-2'!I36+'1000-1'!I36)</f>
        <v>0.9138774711293796</v>
      </c>
      <c r="H36" s="77">
        <v>1869</v>
      </c>
      <c r="I36" s="69">
        <f t="shared" si="2"/>
        <v>0.04002998500749625</v>
      </c>
      <c r="J36" s="77">
        <v>27641</v>
      </c>
      <c r="K36" s="68">
        <f>J36/('1000-2'!I36+'1000-3'!I36)</f>
        <v>0.7379592054677488</v>
      </c>
      <c r="L36" s="77">
        <v>3509</v>
      </c>
      <c r="M36" s="69">
        <f t="shared" si="3"/>
        <v>0.12694909735537788</v>
      </c>
      <c r="N36" s="77">
        <v>44591</v>
      </c>
      <c r="O36" s="68">
        <f>N36/('1000-3'!N36+('1000-2'!N36)*0.7)</f>
        <v>0.9491748388099288</v>
      </c>
      <c r="P36" s="77">
        <v>456</v>
      </c>
      <c r="Q36" s="69">
        <f t="shared" si="4"/>
        <v>0.01022627884550694</v>
      </c>
      <c r="R36" s="77">
        <v>12511</v>
      </c>
      <c r="S36" s="68">
        <f>R36/('1000-3'!D36+'1000-2'!D36*0.65)</f>
        <v>0.8033260562475921</v>
      </c>
      <c r="T36" s="77">
        <v>301</v>
      </c>
      <c r="U36" s="69">
        <f t="shared" si="5"/>
        <v>0.02405882823115658</v>
      </c>
    </row>
    <row r="37" spans="1:21" ht="15">
      <c r="A37" s="160" t="s">
        <v>79</v>
      </c>
      <c r="B37" s="77">
        <v>420737</v>
      </c>
      <c r="C37" s="68">
        <f>B37/('1000-3'!I37+'1000-2'!I37+'1000-1'!I37)</f>
        <v>0.8815898652273032</v>
      </c>
      <c r="D37" s="77">
        <v>13877</v>
      </c>
      <c r="E37" s="69">
        <f t="shared" si="1"/>
        <v>0.03298259958121107</v>
      </c>
      <c r="F37" s="77">
        <v>420664</v>
      </c>
      <c r="G37" s="68">
        <f>F37/('1000-3'!I37+'1000-2'!I37+'1000-1'!I37)</f>
        <v>0.8814369049215502</v>
      </c>
      <c r="H37" s="77">
        <v>11966</v>
      </c>
      <c r="I37" s="69">
        <f t="shared" si="2"/>
        <v>0.028445505201300802</v>
      </c>
      <c r="J37" s="77">
        <v>267412</v>
      </c>
      <c r="K37" s="68">
        <f>J37/('1000-2'!I37+'1000-3'!I37)</f>
        <v>0.8508231041877454</v>
      </c>
      <c r="L37" s="77">
        <v>25322</v>
      </c>
      <c r="M37" s="69">
        <f t="shared" si="3"/>
        <v>0.09469283353028286</v>
      </c>
      <c r="N37" s="77">
        <v>399319</v>
      </c>
      <c r="O37" s="68">
        <f>N37/('1000-3'!N37+('1000-2'!N37)*0.7)</f>
        <v>0.9556728198090805</v>
      </c>
      <c r="P37" s="77">
        <v>3384</v>
      </c>
      <c r="Q37" s="69">
        <f t="shared" si="4"/>
        <v>0.008474427713181692</v>
      </c>
      <c r="R37" s="77">
        <v>135609</v>
      </c>
      <c r="S37" s="68">
        <f>R37/('1000-3'!D37+'1000-2'!D37*0.65)</f>
        <v>0.8810705205962553</v>
      </c>
      <c r="T37" s="77">
        <v>4915</v>
      </c>
      <c r="U37" s="69">
        <f t="shared" si="5"/>
        <v>0.036243907115309455</v>
      </c>
    </row>
    <row r="38" spans="1:21" ht="15">
      <c r="A38" s="160" t="s">
        <v>80</v>
      </c>
      <c r="B38" s="77">
        <v>2413</v>
      </c>
      <c r="C38" s="68">
        <f>B38/('1000-3'!I38+'1000-2'!I38+'1000-1'!I38)</f>
        <v>1</v>
      </c>
      <c r="D38" s="77">
        <v>0</v>
      </c>
      <c r="E38" s="69">
        <f t="shared" si="1"/>
        <v>0</v>
      </c>
      <c r="F38" s="77">
        <v>2413</v>
      </c>
      <c r="G38" s="68">
        <f>F38/('1000-3'!I38+'1000-2'!I38+'1000-1'!I38)</f>
        <v>1</v>
      </c>
      <c r="H38" s="77">
        <v>0</v>
      </c>
      <c r="I38" s="69">
        <f t="shared" si="2"/>
        <v>0</v>
      </c>
      <c r="J38" s="77">
        <v>1397</v>
      </c>
      <c r="K38" s="68">
        <f>J38/('1000-2'!I38+'1000-3'!I38)</f>
        <v>0.8742177722152691</v>
      </c>
      <c r="L38" s="77">
        <v>0</v>
      </c>
      <c r="M38" s="69">
        <f t="shared" si="3"/>
        <v>0</v>
      </c>
      <c r="N38" s="77">
        <v>1524</v>
      </c>
      <c r="O38" s="68">
        <f>N38/('1000-3'!N38+('1000-2'!N38)*0.7)</f>
        <v>0.7647914889346114</v>
      </c>
      <c r="P38" s="77">
        <v>0</v>
      </c>
      <c r="Q38" s="69">
        <f t="shared" si="4"/>
        <v>0</v>
      </c>
      <c r="R38" s="77">
        <v>547</v>
      </c>
      <c r="S38" s="68">
        <f>R38/('1000-3'!D38+'1000-2'!D38*0.65)</f>
        <v>0.7871636206648438</v>
      </c>
      <c r="T38" s="77">
        <v>0</v>
      </c>
      <c r="U38" s="69">
        <f t="shared" si="5"/>
        <v>0</v>
      </c>
    </row>
    <row r="39" spans="1:187" s="113" customFormat="1" ht="15">
      <c r="A39" s="161" t="s">
        <v>59</v>
      </c>
      <c r="B39" s="190">
        <f aca="true" t="shared" si="7" ref="B39:N39">SUM(B40:B45)</f>
        <v>1022587</v>
      </c>
      <c r="C39" s="59">
        <f>B39/('1000-3'!I39+'1000-2'!I39+'1000-1'!I39)</f>
        <v>0.8911324829152412</v>
      </c>
      <c r="D39" s="190">
        <f t="shared" si="7"/>
        <v>65658</v>
      </c>
      <c r="E39" s="179">
        <f t="shared" si="1"/>
        <v>0.06420773978155404</v>
      </c>
      <c r="F39" s="190">
        <f t="shared" si="7"/>
        <v>1102912</v>
      </c>
      <c r="G39" s="59">
        <f>F39/('1000-3'!I39+'1000-2'!I39+'1000-1'!I39)</f>
        <v>0.9611316288951595</v>
      </c>
      <c r="H39" s="190">
        <f t="shared" si="7"/>
        <v>58636</v>
      </c>
      <c r="I39" s="179">
        <f t="shared" si="2"/>
        <v>0.053164713050542566</v>
      </c>
      <c r="J39" s="190">
        <f t="shared" si="7"/>
        <v>647136</v>
      </c>
      <c r="K39" s="59">
        <f>J39/('1000-2'!I39+'1000-3'!I39)</f>
        <v>0.8541606170838459</v>
      </c>
      <c r="L39" s="190">
        <f t="shared" si="7"/>
        <v>28184</v>
      </c>
      <c r="M39" s="179">
        <f t="shared" si="3"/>
        <v>0.043551896355634674</v>
      </c>
      <c r="N39" s="190">
        <f t="shared" si="7"/>
        <v>1044784</v>
      </c>
      <c r="O39" s="59">
        <f>N39/('1000-3'!N39+('1000-2'!N39)*0.7)</f>
        <v>1.0126996496982597</v>
      </c>
      <c r="P39" s="190">
        <f>SUM(P40:P45)</f>
        <v>14444</v>
      </c>
      <c r="Q39" s="179">
        <f t="shared" si="4"/>
        <v>0.0138248671495735</v>
      </c>
      <c r="R39" s="190">
        <f>SUM(R40:R45)</f>
        <v>353411</v>
      </c>
      <c r="S39" s="59">
        <f>R39/('1000-3'!D39+'1000-2'!D39*0.65)</f>
        <v>0.8891577580688114</v>
      </c>
      <c r="T39" s="190">
        <f>SUM(T40:T45)</f>
        <v>14399</v>
      </c>
      <c r="U39" s="179">
        <f t="shared" si="5"/>
        <v>0.04074293103497061</v>
      </c>
      <c r="V39" s="219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</row>
    <row r="40" spans="1:21" ht="15">
      <c r="A40" s="160" t="s">
        <v>81</v>
      </c>
      <c r="B40" s="77">
        <v>21588</v>
      </c>
      <c r="C40" s="68">
        <f>B40/('1000-3'!I40+'1000-2'!I40+'1000-1'!I40)</f>
        <v>0.9526919682259488</v>
      </c>
      <c r="D40" s="77">
        <v>364</v>
      </c>
      <c r="E40" s="69">
        <f t="shared" si="1"/>
        <v>0.016861219195849545</v>
      </c>
      <c r="F40" s="77">
        <v>21320</v>
      </c>
      <c r="G40" s="68">
        <f>F40/('1000-3'!I40+'1000-2'!I40+'1000-1'!I40)</f>
        <v>0.940864960282436</v>
      </c>
      <c r="H40" s="77">
        <v>745</v>
      </c>
      <c r="I40" s="69">
        <f t="shared" si="2"/>
        <v>0.0349437148217636</v>
      </c>
      <c r="J40" s="77">
        <v>13409</v>
      </c>
      <c r="K40" s="68">
        <f>J40/('1000-2'!I40+'1000-3'!I40)</f>
        <v>0.8702057239275748</v>
      </c>
      <c r="L40" s="77">
        <v>519</v>
      </c>
      <c r="M40" s="69">
        <f t="shared" si="3"/>
        <v>0.038705347154895965</v>
      </c>
      <c r="N40" s="77">
        <v>19532</v>
      </c>
      <c r="O40" s="68">
        <f>N40/('1000-3'!N40+('1000-2'!N40)*0.7)</f>
        <v>0.9547131998924653</v>
      </c>
      <c r="P40" s="77">
        <v>85</v>
      </c>
      <c r="Q40" s="69">
        <f t="shared" si="4"/>
        <v>0.004351832889617039</v>
      </c>
      <c r="R40" s="77">
        <v>6449</v>
      </c>
      <c r="S40" s="68">
        <f>R40/('1000-3'!D40+'1000-2'!D40*0.65)</f>
        <v>0.8487815792417691</v>
      </c>
      <c r="T40" s="77">
        <v>193</v>
      </c>
      <c r="U40" s="69">
        <f t="shared" si="5"/>
        <v>0.02992712048379594</v>
      </c>
    </row>
    <row r="41" spans="1:21" ht="15">
      <c r="A41" s="160" t="s">
        <v>23</v>
      </c>
      <c r="B41" s="77">
        <v>24681</v>
      </c>
      <c r="C41" s="132">
        <f>B41/('1000-3'!I41+'1000-2'!I41+'1000-1'!I41)</f>
        <v>1</v>
      </c>
      <c r="D41" s="77">
        <v>1048</v>
      </c>
      <c r="E41" s="133">
        <f t="shared" si="1"/>
        <v>0.04246181273044042</v>
      </c>
      <c r="F41" s="77">
        <v>24219</v>
      </c>
      <c r="G41" s="132">
        <f>F41/('1000-3'!I41+'1000-2'!I41+'1000-1'!I41)</f>
        <v>0.9812811474413516</v>
      </c>
      <c r="H41" s="77">
        <v>1164</v>
      </c>
      <c r="I41" s="133">
        <f t="shared" si="2"/>
        <v>0.04806143936578719</v>
      </c>
      <c r="J41" s="77">
        <v>15983</v>
      </c>
      <c r="K41" s="132">
        <f>J41/('1000-2'!I41+'1000-3'!I41)</f>
        <v>0.9469162865098644</v>
      </c>
      <c r="L41" s="77">
        <v>1370</v>
      </c>
      <c r="M41" s="133">
        <f t="shared" si="3"/>
        <v>0.08571607332791091</v>
      </c>
      <c r="N41" s="77">
        <v>25480</v>
      </c>
      <c r="O41" s="132">
        <f>N41/('1000-3'!N41+('1000-2'!N41)*0.7)</f>
        <v>1.1066040112223892</v>
      </c>
      <c r="P41" s="77">
        <v>88</v>
      </c>
      <c r="Q41" s="133">
        <f t="shared" si="4"/>
        <v>0.003453689167974882</v>
      </c>
      <c r="R41" s="77">
        <v>9150</v>
      </c>
      <c r="S41" s="132">
        <f>R41/('1000-3'!D41+'1000-2'!D41*0.65)</f>
        <v>0.9947868818595447</v>
      </c>
      <c r="T41" s="77">
        <v>76</v>
      </c>
      <c r="U41" s="133">
        <f t="shared" si="5"/>
        <v>0.008306010928961749</v>
      </c>
    </row>
    <row r="42" spans="1:21" ht="15">
      <c r="A42" s="160" t="s">
        <v>82</v>
      </c>
      <c r="B42" s="77">
        <v>518114</v>
      </c>
      <c r="C42" s="68">
        <f>B42/('1000-3'!I42+'1000-2'!I42+'1000-1'!I42)</f>
        <v>1</v>
      </c>
      <c r="D42" s="77">
        <v>44796</v>
      </c>
      <c r="E42" s="69">
        <f t="shared" si="1"/>
        <v>0.08645973666027168</v>
      </c>
      <c r="F42" s="77">
        <v>518114</v>
      </c>
      <c r="G42" s="68">
        <f>F42/('1000-3'!I42+'1000-2'!I42+'1000-1'!I42)</f>
        <v>1</v>
      </c>
      <c r="H42" s="77">
        <v>32122</v>
      </c>
      <c r="I42" s="69">
        <f t="shared" si="2"/>
        <v>0.06199793867758833</v>
      </c>
      <c r="J42" s="77">
        <v>337161</v>
      </c>
      <c r="K42" s="68">
        <f>J42/('1000-2'!I42+'1000-3'!I42)</f>
        <v>0.9924497977782095</v>
      </c>
      <c r="L42" s="77">
        <v>15902</v>
      </c>
      <c r="M42" s="69">
        <f t="shared" si="3"/>
        <v>0.047164411067709494</v>
      </c>
      <c r="N42" s="77">
        <v>481989</v>
      </c>
      <c r="O42" s="68">
        <f>N42/('1000-3'!N42+('1000-2'!N42)*0.7)</f>
        <v>1.0298740811315712</v>
      </c>
      <c r="P42" s="77">
        <v>9802</v>
      </c>
      <c r="Q42" s="69">
        <f t="shared" si="4"/>
        <v>0.02033656369751177</v>
      </c>
      <c r="R42" s="77">
        <v>174876</v>
      </c>
      <c r="S42" s="68">
        <f>R42/('1000-3'!D42+'1000-2'!D42*0.65)</f>
        <v>0.9534404760768909</v>
      </c>
      <c r="T42" s="77">
        <v>8807</v>
      </c>
      <c r="U42" s="69">
        <f t="shared" si="5"/>
        <v>0.05036139893410188</v>
      </c>
    </row>
    <row r="43" spans="1:21" ht="15">
      <c r="A43" s="160" t="s">
        <v>24</v>
      </c>
      <c r="B43" s="77">
        <v>88772</v>
      </c>
      <c r="C43" s="68">
        <f>B43/('1000-3'!I43+'1000-2'!I43+'1000-1'!I43)</f>
        <v>0.9985601799775028</v>
      </c>
      <c r="D43" s="77">
        <v>2051</v>
      </c>
      <c r="E43" s="69">
        <f t="shared" si="1"/>
        <v>0.023104131933492544</v>
      </c>
      <c r="F43" s="77">
        <v>88738</v>
      </c>
      <c r="G43" s="68">
        <f>F43/('1000-3'!I43+'1000-2'!I43+'1000-1'!I43)</f>
        <v>0.998177727784027</v>
      </c>
      <c r="H43" s="77">
        <v>1715</v>
      </c>
      <c r="I43" s="69">
        <f t="shared" si="2"/>
        <v>0.019326556830219298</v>
      </c>
      <c r="J43" s="77">
        <v>54168</v>
      </c>
      <c r="K43" s="68">
        <f>J43/('1000-2'!I43+'1000-3'!I43)</f>
        <v>0.9795475505886182</v>
      </c>
      <c r="L43" s="77">
        <v>2464</v>
      </c>
      <c r="M43" s="69">
        <f t="shared" si="3"/>
        <v>0.04548811106188155</v>
      </c>
      <c r="N43" s="77">
        <v>77136</v>
      </c>
      <c r="O43" s="68">
        <f>N43/('1000-3'!N43+('1000-2'!N43)*0.7)</f>
        <v>1.0331747460460332</v>
      </c>
      <c r="P43" s="77">
        <v>388</v>
      </c>
      <c r="Q43" s="69">
        <f t="shared" si="4"/>
        <v>0.005030076747562747</v>
      </c>
      <c r="R43" s="77">
        <v>24460</v>
      </c>
      <c r="S43" s="68">
        <f>R43/('1000-3'!D43+'1000-2'!D43*0.65)</f>
        <v>0.8486911385333881</v>
      </c>
      <c r="T43" s="77">
        <v>604</v>
      </c>
      <c r="U43" s="69">
        <f t="shared" si="5"/>
        <v>0.024693376941946035</v>
      </c>
    </row>
    <row r="44" spans="1:21" ht="15">
      <c r="A44" s="160" t="s">
        <v>25</v>
      </c>
      <c r="B44" s="77">
        <v>162616</v>
      </c>
      <c r="C44" s="68">
        <f>B44/('1000-3'!I44+'1000-2'!I44+'1000-1'!I44)</f>
        <v>0.6195626912130575</v>
      </c>
      <c r="D44" s="77">
        <v>2632</v>
      </c>
      <c r="E44" s="69">
        <f t="shared" si="1"/>
        <v>0.01618536921336154</v>
      </c>
      <c r="F44" s="77">
        <v>245892</v>
      </c>
      <c r="G44" s="68">
        <f>F44/('1000-3'!I44+'1000-2'!I44+'1000-1'!I44)</f>
        <v>0.936842065158171</v>
      </c>
      <c r="H44" s="77">
        <v>2189</v>
      </c>
      <c r="I44" s="69">
        <f t="shared" si="2"/>
        <v>0.008902282302799602</v>
      </c>
      <c r="J44" s="77">
        <v>112661</v>
      </c>
      <c r="K44" s="68">
        <f>J44/('1000-2'!I44+'1000-3'!I44)</f>
        <v>0.6166717754472008</v>
      </c>
      <c r="L44" s="77">
        <v>810</v>
      </c>
      <c r="M44" s="69">
        <f t="shared" si="3"/>
        <v>0.007189710725095641</v>
      </c>
      <c r="N44" s="77">
        <v>248156</v>
      </c>
      <c r="O44" s="68">
        <f>N44/('1000-3'!N44+('1000-2'!N44)*0.7)</f>
        <v>1.0144189949911846</v>
      </c>
      <c r="P44" s="77">
        <v>703</v>
      </c>
      <c r="Q44" s="69">
        <f t="shared" si="4"/>
        <v>0.0028328954367414045</v>
      </c>
      <c r="R44" s="77">
        <v>74400</v>
      </c>
      <c r="S44" s="68">
        <f>R44/('1000-3'!D44+'1000-2'!D44*0.65)</f>
        <v>0.8201849274483595</v>
      </c>
      <c r="T44" s="77">
        <v>177</v>
      </c>
      <c r="U44" s="69">
        <f t="shared" si="5"/>
        <v>0.002379032258064516</v>
      </c>
    </row>
    <row r="45" spans="1:21" ht="15">
      <c r="A45" s="160" t="s">
        <v>343</v>
      </c>
      <c r="B45" s="77">
        <v>206816</v>
      </c>
      <c r="C45" s="132">
        <f>B45/('1000-3'!I45+'1000-2'!I45+'1000-1'!I45)</f>
        <v>0.8965104685942173</v>
      </c>
      <c r="D45" s="77">
        <v>14767</v>
      </c>
      <c r="E45" s="133">
        <f t="shared" si="1"/>
        <v>0.07140163236886894</v>
      </c>
      <c r="F45" s="77">
        <v>204629</v>
      </c>
      <c r="G45" s="132">
        <f>F45/('1000-3'!I45+'1000-2'!I45+'1000-1'!I45)</f>
        <v>0.887030213706706</v>
      </c>
      <c r="H45" s="77">
        <v>20701</v>
      </c>
      <c r="I45" s="133">
        <f t="shared" si="2"/>
        <v>0.10116356919107262</v>
      </c>
      <c r="J45" s="77">
        <v>113754</v>
      </c>
      <c r="K45" s="132">
        <f>J45/('1000-2'!I45+'1000-3'!I45)</f>
        <v>0.7705709814866247</v>
      </c>
      <c r="L45" s="77">
        <v>7119</v>
      </c>
      <c r="M45" s="133">
        <f t="shared" si="3"/>
        <v>0.0625824146843188</v>
      </c>
      <c r="N45" s="77">
        <v>192491</v>
      </c>
      <c r="O45" s="132">
        <f>N45/('1000-3'!N45+('1000-2'!N45)*0.7)</f>
        <v>0.9581314319134904</v>
      </c>
      <c r="P45" s="77">
        <v>3378</v>
      </c>
      <c r="Q45" s="133">
        <f t="shared" si="4"/>
        <v>0.0175488724148142</v>
      </c>
      <c r="R45" s="77">
        <v>64076</v>
      </c>
      <c r="S45" s="132">
        <f>R45/('1000-3'!D45+'1000-2'!D45*0.65)</f>
        <v>0.8244106665431518</v>
      </c>
      <c r="T45" s="77">
        <v>4542</v>
      </c>
      <c r="U45" s="133">
        <f t="shared" si="5"/>
        <v>0.07088457456770085</v>
      </c>
    </row>
    <row r="46" spans="1:187" s="113" customFormat="1" ht="15">
      <c r="A46" s="161" t="s">
        <v>60</v>
      </c>
      <c r="B46" s="190">
        <f aca="true" t="shared" si="8" ref="B46:N46">SUM(B47:B53)</f>
        <v>820350</v>
      </c>
      <c r="C46" s="59">
        <f>B46/('1000-3'!I46+'1000-2'!I46+'1000-1'!I46)</f>
        <v>0.9472841864106549</v>
      </c>
      <c r="D46" s="190">
        <f t="shared" si="8"/>
        <v>42640</v>
      </c>
      <c r="E46" s="179">
        <f t="shared" si="1"/>
        <v>0.05197781434753459</v>
      </c>
      <c r="F46" s="190">
        <f t="shared" si="8"/>
        <v>803537</v>
      </c>
      <c r="G46" s="59">
        <f>F46/('1000-3'!I46+'1000-2'!I46+'1000-1'!I46)</f>
        <v>0.9278696815942689</v>
      </c>
      <c r="H46" s="190">
        <f t="shared" si="8"/>
        <v>32519</v>
      </c>
      <c r="I46" s="179">
        <f t="shared" si="2"/>
        <v>0.040469822795963346</v>
      </c>
      <c r="J46" s="190">
        <f t="shared" si="8"/>
        <v>509666</v>
      </c>
      <c r="K46" s="59">
        <f>J46/('1000-2'!I46+'1000-3'!I46)</f>
        <v>0.9280254336354731</v>
      </c>
      <c r="L46" s="190">
        <f t="shared" si="8"/>
        <v>32144</v>
      </c>
      <c r="M46" s="179">
        <f t="shared" si="3"/>
        <v>0.06306875483159559</v>
      </c>
      <c r="N46" s="190">
        <f t="shared" si="8"/>
        <v>26725224</v>
      </c>
      <c r="O46" s="59">
        <f>N46/('1000-3'!N46+('1000-2'!N46)*0.7)</f>
        <v>34.61057568592794</v>
      </c>
      <c r="P46" s="190">
        <f>SUM(P47:P53)</f>
        <v>9576</v>
      </c>
      <c r="Q46" s="179">
        <f t="shared" si="4"/>
        <v>0.0003583131800878451</v>
      </c>
      <c r="R46" s="190">
        <f>SUM(R47:R53)</f>
        <v>244115</v>
      </c>
      <c r="S46" s="59">
        <f>R46/('1000-3'!D46+'1000-2'!D46*0.65)</f>
        <v>0.773602048192351</v>
      </c>
      <c r="T46" s="190">
        <f>SUM(T47:T53)</f>
        <v>7164</v>
      </c>
      <c r="U46" s="179">
        <f t="shared" si="5"/>
        <v>0.02934682424267251</v>
      </c>
      <c r="V46" s="219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</row>
    <row r="47" spans="1:21" ht="15">
      <c r="A47" s="160" t="s">
        <v>83</v>
      </c>
      <c r="B47" s="77">
        <v>296808</v>
      </c>
      <c r="C47" s="68">
        <f>B47/('1000-3'!I47+'1000-2'!I47+'1000-1'!I47)</f>
        <v>1</v>
      </c>
      <c r="D47" s="77">
        <v>10563</v>
      </c>
      <c r="E47" s="69">
        <f t="shared" si="1"/>
        <v>0.0355886633783456</v>
      </c>
      <c r="F47" s="77">
        <v>296808</v>
      </c>
      <c r="G47" s="68">
        <f>F47/('1000-3'!I47+'1000-2'!I47+'1000-1'!I47)</f>
        <v>1</v>
      </c>
      <c r="H47" s="77">
        <v>9231</v>
      </c>
      <c r="I47" s="69">
        <f t="shared" si="2"/>
        <v>0.0311009137220021</v>
      </c>
      <c r="J47" s="77">
        <v>188714</v>
      </c>
      <c r="K47" s="68">
        <f>J47/('1000-2'!I47+'1000-3'!I47)</f>
        <v>1</v>
      </c>
      <c r="L47" s="77">
        <v>2576</v>
      </c>
      <c r="M47" s="69">
        <f t="shared" si="3"/>
        <v>0.013650285617389277</v>
      </c>
      <c r="N47" s="77">
        <v>281789</v>
      </c>
      <c r="O47" s="68">
        <f>N47/('1000-3'!N47+('1000-2'!N47)*0.7)</f>
        <v>1.01941707181455</v>
      </c>
      <c r="P47" s="77">
        <v>897</v>
      </c>
      <c r="Q47" s="69">
        <f t="shared" si="4"/>
        <v>0.0031832328444332462</v>
      </c>
      <c r="R47" s="77">
        <v>70355</v>
      </c>
      <c r="S47" s="68">
        <f>R47/('1000-3'!D47+'1000-2'!D47*0.65)</f>
        <v>0.5862052013994603</v>
      </c>
      <c r="T47" s="77">
        <v>2369</v>
      </c>
      <c r="U47" s="69">
        <f t="shared" si="5"/>
        <v>0.033672091535782815</v>
      </c>
    </row>
    <row r="48" spans="1:21" ht="15">
      <c r="A48" s="160" t="s">
        <v>27</v>
      </c>
      <c r="B48" s="77">
        <v>28466</v>
      </c>
      <c r="C48" s="68">
        <f>B48/('1000-3'!I48+'1000-2'!I48+'1000-1'!I48)</f>
        <v>0.8217904673922457</v>
      </c>
      <c r="D48" s="77">
        <v>4381</v>
      </c>
      <c r="E48" s="69">
        <f t="shared" si="1"/>
        <v>0.15390290170729995</v>
      </c>
      <c r="F48" s="77">
        <v>26671</v>
      </c>
      <c r="G48" s="68">
        <f>F48/('1000-3'!I48+'1000-2'!I48+'1000-1'!I48)</f>
        <v>0.7699702647305061</v>
      </c>
      <c r="H48" s="77">
        <v>3889</v>
      </c>
      <c r="I48" s="69">
        <f t="shared" si="2"/>
        <v>0.1458138052566458</v>
      </c>
      <c r="J48" s="77">
        <v>16742</v>
      </c>
      <c r="K48" s="68">
        <f>J48/('1000-2'!I48+'1000-3'!I48)</f>
        <v>0.8845097210481826</v>
      </c>
      <c r="L48" s="77">
        <v>932</v>
      </c>
      <c r="M48" s="69">
        <f t="shared" si="3"/>
        <v>0.05566837892724884</v>
      </c>
      <c r="N48" s="77">
        <v>16516</v>
      </c>
      <c r="O48" s="68">
        <f>N48/('1000-3'!N48+('1000-2'!N48)*0.7)</f>
        <v>0.6333477775689969</v>
      </c>
      <c r="P48" s="77">
        <v>1458</v>
      </c>
      <c r="Q48" s="69">
        <f t="shared" si="4"/>
        <v>0.08827803342213611</v>
      </c>
      <c r="R48" s="77">
        <v>13937</v>
      </c>
      <c r="S48" s="68">
        <f>R48/('1000-3'!D48+'1000-2'!D48*0.65)</f>
        <v>1.3190796634392419</v>
      </c>
      <c r="T48" s="77">
        <v>870</v>
      </c>
      <c r="U48" s="69">
        <f t="shared" si="5"/>
        <v>0.062423764081222646</v>
      </c>
    </row>
    <row r="49" spans="1:21" ht="15">
      <c r="A49" s="160" t="s">
        <v>84</v>
      </c>
      <c r="B49" s="77">
        <v>75103</v>
      </c>
      <c r="C49" s="68">
        <f>B49/('1000-3'!I49+'1000-2'!I49+'1000-1'!I49)</f>
        <v>0.8647637251289609</v>
      </c>
      <c r="D49" s="77">
        <v>975</v>
      </c>
      <c r="E49" s="69">
        <f t="shared" si="1"/>
        <v>0.012982171151618444</v>
      </c>
      <c r="F49" s="77">
        <v>79244</v>
      </c>
      <c r="G49" s="68">
        <f>F49/('1000-3'!I49+'1000-2'!I49+'1000-1'!I49)</f>
        <v>0.9124447310243183</v>
      </c>
      <c r="H49" s="77">
        <v>23</v>
      </c>
      <c r="I49" s="69">
        <f t="shared" si="2"/>
        <v>0.00029024279440714756</v>
      </c>
      <c r="J49" s="77">
        <v>40677</v>
      </c>
      <c r="K49" s="68">
        <f>J49/('1000-2'!I49+'1000-3'!I49)</f>
        <v>0.7366886409736308</v>
      </c>
      <c r="L49" s="77">
        <v>1564</v>
      </c>
      <c r="M49" s="69">
        <f t="shared" si="3"/>
        <v>0.03844924650293778</v>
      </c>
      <c r="N49" s="77">
        <v>80124</v>
      </c>
      <c r="O49" s="68">
        <f>N49/('1000-3'!N49+('1000-2'!N49)*0.7)</f>
        <v>1.0587782900500688</v>
      </c>
      <c r="P49" s="77">
        <v>96</v>
      </c>
      <c r="Q49" s="69">
        <f t="shared" si="4"/>
        <v>0.0011981428785382657</v>
      </c>
      <c r="R49" s="77">
        <v>21687</v>
      </c>
      <c r="S49" s="68">
        <f>R49/('1000-3'!D49+'1000-2'!D49*0.65)</f>
        <v>0.7211536063499558</v>
      </c>
      <c r="T49" s="77">
        <v>234</v>
      </c>
      <c r="U49" s="69">
        <f t="shared" si="5"/>
        <v>0.010789874118135288</v>
      </c>
    </row>
    <row r="50" spans="1:187" s="182" customFormat="1" ht="15">
      <c r="A50" s="160" t="s">
        <v>85</v>
      </c>
      <c r="B50" s="77">
        <v>40237</v>
      </c>
      <c r="C50" s="68">
        <f>B50/('1000-3'!I50+'1000-2'!I50+'1000-1'!I50)</f>
        <v>0.9300127123540969</v>
      </c>
      <c r="D50" s="77">
        <v>1836</v>
      </c>
      <c r="E50" s="69">
        <f t="shared" si="1"/>
        <v>0.04562964435718369</v>
      </c>
      <c r="F50" s="77">
        <v>39762</v>
      </c>
      <c r="G50" s="68">
        <f>F50/('1000-3'!I50+'1000-2'!I50+'1000-1'!I50)</f>
        <v>0.9190338610886398</v>
      </c>
      <c r="H50" s="77">
        <v>264</v>
      </c>
      <c r="I50" s="69">
        <f t="shared" si="2"/>
        <v>0.006639505055077713</v>
      </c>
      <c r="J50" s="77">
        <v>35465</v>
      </c>
      <c r="K50" s="68">
        <f>J50/('1000-2'!I50+'1000-3'!I50)</f>
        <v>1.1893024815560027</v>
      </c>
      <c r="L50" s="77">
        <v>2573</v>
      </c>
      <c r="M50" s="69">
        <f t="shared" si="3"/>
        <v>0.07255040180459608</v>
      </c>
      <c r="N50" s="77">
        <v>43599</v>
      </c>
      <c r="O50" s="68">
        <f>N50/('1000-3'!N50+('1000-2'!N50)*0.7)</f>
        <v>1.0280600815864558</v>
      </c>
      <c r="P50" s="77">
        <v>208</v>
      </c>
      <c r="Q50" s="69">
        <f t="shared" si="4"/>
        <v>0.004770751622743641</v>
      </c>
      <c r="R50" s="77">
        <v>17743</v>
      </c>
      <c r="S50" s="68">
        <f>R50/('1000-3'!D50+'1000-2'!D50*0.65)</f>
        <v>1.0160746293443588</v>
      </c>
      <c r="T50" s="77">
        <v>535</v>
      </c>
      <c r="U50" s="69">
        <f t="shared" si="5"/>
        <v>0.03015273629036803</v>
      </c>
      <c r="V50" s="235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</row>
    <row r="51" spans="1:21" ht="15">
      <c r="A51" s="160" t="s">
        <v>348</v>
      </c>
      <c r="B51" s="77">
        <v>65211</v>
      </c>
      <c r="C51" s="132">
        <f>B51/('1000-3'!I51+'1000-2'!I51+'1000-1'!I51)</f>
        <v>1.0747412485991166</v>
      </c>
      <c r="D51" s="77">
        <v>2109</v>
      </c>
      <c r="E51" s="133">
        <f t="shared" si="1"/>
        <v>0.03234116943460459</v>
      </c>
      <c r="F51" s="77">
        <v>64345</v>
      </c>
      <c r="G51" s="132">
        <f>F51/('1000-3'!I51+'1000-2'!I51+'1000-1'!I51)</f>
        <v>1.0604687190981608</v>
      </c>
      <c r="H51" s="77">
        <v>1364</v>
      </c>
      <c r="I51" s="133">
        <f t="shared" si="2"/>
        <v>0.021198228300567255</v>
      </c>
      <c r="J51" s="77">
        <v>44623</v>
      </c>
      <c r="K51" s="132">
        <f>J51/('1000-2'!I51+'1000-3'!I51)</f>
        <v>1.215653690031874</v>
      </c>
      <c r="L51" s="77">
        <v>1082</v>
      </c>
      <c r="M51" s="133">
        <f t="shared" si="3"/>
        <v>0.024247585325952985</v>
      </c>
      <c r="N51" s="77">
        <v>50521</v>
      </c>
      <c r="O51" s="132">
        <f>N51/('1000-3'!N51+('1000-2'!N51)*0.7)</f>
        <v>0.9817261092780221</v>
      </c>
      <c r="P51" s="77">
        <v>534</v>
      </c>
      <c r="Q51" s="133">
        <f t="shared" si="4"/>
        <v>0.010569862037568536</v>
      </c>
      <c r="R51" s="77">
        <v>20378</v>
      </c>
      <c r="S51" s="132">
        <f>R51/('1000-3'!D51+'1000-2'!D51*0.65)</f>
        <v>0.9715977629126</v>
      </c>
      <c r="T51" s="77">
        <v>822</v>
      </c>
      <c r="U51" s="133">
        <f t="shared" si="5"/>
        <v>0.040337619000883305</v>
      </c>
    </row>
    <row r="52" spans="1:21" ht="15">
      <c r="A52" s="160" t="s">
        <v>87</v>
      </c>
      <c r="B52" s="77">
        <v>48763</v>
      </c>
      <c r="C52" s="132">
        <f>B52/('1000-3'!I52+'1000-2'!I52+'1000-1'!I52)</f>
        <v>0.7294936046076744</v>
      </c>
      <c r="D52" s="77">
        <v>13458</v>
      </c>
      <c r="E52" s="133">
        <f t="shared" si="1"/>
        <v>0.27598794167709123</v>
      </c>
      <c r="F52" s="77">
        <v>39270</v>
      </c>
      <c r="G52" s="132">
        <f>F52/('1000-3'!I52+'1000-2'!I52+'1000-1'!I52)</f>
        <v>0.587478495025806</v>
      </c>
      <c r="H52" s="77">
        <v>11638</v>
      </c>
      <c r="I52" s="133">
        <f t="shared" si="2"/>
        <v>0.29635854341736695</v>
      </c>
      <c r="J52" s="77">
        <v>24327</v>
      </c>
      <c r="K52" s="132">
        <f>J52/('1000-2'!I52+'1000-3'!I52)</f>
        <v>0.681142377152457</v>
      </c>
      <c r="L52" s="77">
        <v>15387</v>
      </c>
      <c r="M52" s="133">
        <f t="shared" si="3"/>
        <v>0.6325070908866691</v>
      </c>
      <c r="N52" s="77">
        <v>25947</v>
      </c>
      <c r="O52" s="132">
        <f>N52/('1000-3'!N52+('1000-2'!N52)*0.7)</f>
        <v>0.49380530973451325</v>
      </c>
      <c r="P52" s="77">
        <v>5685</v>
      </c>
      <c r="Q52" s="133">
        <f t="shared" si="4"/>
        <v>0.21910047404324198</v>
      </c>
      <c r="R52" s="77">
        <v>16725</v>
      </c>
      <c r="S52" s="132">
        <f>R52/('1000-3'!D52+'1000-2'!D52*0.65)</f>
        <v>0.7272766804004914</v>
      </c>
      <c r="T52" s="77">
        <v>962</v>
      </c>
      <c r="U52" s="133">
        <f t="shared" si="5"/>
        <v>0.0575186846038864</v>
      </c>
    </row>
    <row r="53" spans="1:21" ht="15">
      <c r="A53" s="160" t="s">
        <v>28</v>
      </c>
      <c r="B53" s="77">
        <v>265762</v>
      </c>
      <c r="C53" s="68">
        <f>B53/('1000-3'!I53+'1000-2'!I53+'1000-1'!I53)</f>
        <v>0.9597033088859278</v>
      </c>
      <c r="D53" s="77">
        <v>9318</v>
      </c>
      <c r="E53" s="69">
        <f t="shared" si="1"/>
        <v>0.035061445955403704</v>
      </c>
      <c r="F53" s="77">
        <v>257437</v>
      </c>
      <c r="G53" s="68">
        <f>F53/('1000-3'!I53+'1000-2'!I53+'1000-1'!I53)</f>
        <v>0.9296405834154867</v>
      </c>
      <c r="H53" s="77">
        <v>6110</v>
      </c>
      <c r="I53" s="69">
        <f t="shared" si="2"/>
        <v>0.023733962095580666</v>
      </c>
      <c r="J53" s="77">
        <v>159118</v>
      </c>
      <c r="K53" s="68">
        <f>J53/('1000-2'!I53+'1000-3'!I53)</f>
        <v>0.8643301791476093</v>
      </c>
      <c r="L53" s="77">
        <v>8030</v>
      </c>
      <c r="M53" s="69">
        <f t="shared" si="3"/>
        <v>0.0504656921278548</v>
      </c>
      <c r="N53" s="77">
        <v>26226728</v>
      </c>
      <c r="O53" s="68">
        <f>N53/('1000-3'!N53+('1000-2'!N53)*0.7)</f>
        <v>105.93276489524555</v>
      </c>
      <c r="P53" s="77">
        <v>698</v>
      </c>
      <c r="Q53" s="69">
        <f t="shared" si="4"/>
        <v>2.6614070958451242E-05</v>
      </c>
      <c r="R53" s="77">
        <v>83290</v>
      </c>
      <c r="S53" s="68">
        <f>R53/('1000-3'!D53+'1000-2'!D53*0.65)</f>
        <v>0.8911118838098805</v>
      </c>
      <c r="T53" s="77">
        <v>1372</v>
      </c>
      <c r="U53" s="69">
        <f t="shared" si="5"/>
        <v>0.016472565734181776</v>
      </c>
    </row>
    <row r="54" spans="1:187" s="113" customFormat="1" ht="15.75" customHeight="1">
      <c r="A54" s="161" t="s">
        <v>61</v>
      </c>
      <c r="B54" s="190">
        <f aca="true" t="shared" si="9" ref="B54:N54">SUM(B55:B68)</f>
        <v>2812047</v>
      </c>
      <c r="C54" s="59">
        <f>B54/('1000-3'!I54+'1000-2'!I54+'1000-1'!I54)</f>
        <v>0.9710831332723712</v>
      </c>
      <c r="D54" s="190">
        <f t="shared" si="9"/>
        <v>123609</v>
      </c>
      <c r="E54" s="179">
        <f t="shared" si="1"/>
        <v>0.04395694666554293</v>
      </c>
      <c r="F54" s="190">
        <f t="shared" si="9"/>
        <v>2800164</v>
      </c>
      <c r="G54" s="59">
        <f>F54/('1000-3'!I54+'1000-2'!I54+'1000-1'!I54)</f>
        <v>0.9669795813499902</v>
      </c>
      <c r="H54" s="190">
        <f t="shared" si="9"/>
        <v>92928</v>
      </c>
      <c r="I54" s="179">
        <f t="shared" si="2"/>
        <v>0.033186627640381064</v>
      </c>
      <c r="J54" s="190">
        <f t="shared" si="9"/>
        <v>1776519</v>
      </c>
      <c r="K54" s="59">
        <f>J54/('1000-2'!I54+'1000-3'!I54)</f>
        <v>0.9019167747618311</v>
      </c>
      <c r="L54" s="190">
        <f t="shared" si="9"/>
        <v>108458</v>
      </c>
      <c r="M54" s="179">
        <f t="shared" si="3"/>
        <v>0.06105085281947449</v>
      </c>
      <c r="N54" s="190">
        <f t="shared" si="9"/>
        <v>2701352</v>
      </c>
      <c r="O54" s="59">
        <f>N54/('1000-3'!N54+('1000-2'!N54)*0.7)</f>
        <v>1.027241315988945</v>
      </c>
      <c r="P54" s="190">
        <f>SUM(P55:P68)</f>
        <v>27256</v>
      </c>
      <c r="Q54" s="179">
        <f t="shared" si="4"/>
        <v>0.010089762459686853</v>
      </c>
      <c r="R54" s="190">
        <f>SUM(R55:R68)</f>
        <v>914420</v>
      </c>
      <c r="S54" s="59">
        <f>R54/('1000-3'!D54+'1000-2'!D54*0.65)</f>
        <v>0.9316113503112664</v>
      </c>
      <c r="T54" s="190">
        <f>SUM(T55:T68)</f>
        <v>31324</v>
      </c>
      <c r="U54" s="179">
        <f t="shared" si="5"/>
        <v>0.03425559370967389</v>
      </c>
      <c r="V54" s="219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</row>
    <row r="55" spans="1:21" ht="15">
      <c r="A55" s="160" t="s">
        <v>29</v>
      </c>
      <c r="B55" s="77">
        <v>406182</v>
      </c>
      <c r="C55" s="68">
        <f>B55/('1000-3'!I55+'1000-2'!I55+'1000-1'!I55)</f>
        <v>0.9926561694286475</v>
      </c>
      <c r="D55" s="77">
        <v>17692</v>
      </c>
      <c r="E55" s="69">
        <f t="shared" si="1"/>
        <v>0.04355682920464225</v>
      </c>
      <c r="F55" s="77">
        <v>401180</v>
      </c>
      <c r="G55" s="68">
        <f>F55/('1000-3'!I55+'1000-2'!I55+'1000-1'!I55)</f>
        <v>0.9804319296556342</v>
      </c>
      <c r="H55" s="77">
        <v>11757</v>
      </c>
      <c r="I55" s="69">
        <f t="shared" si="2"/>
        <v>0.02930604716087542</v>
      </c>
      <c r="J55" s="77">
        <v>259937</v>
      </c>
      <c r="K55" s="68">
        <f>J55/('1000-2'!I55+'1000-3'!I55)</f>
        <v>0.9789696483517312</v>
      </c>
      <c r="L55" s="77">
        <v>15072</v>
      </c>
      <c r="M55" s="69">
        <f t="shared" si="3"/>
        <v>0.057983280564136694</v>
      </c>
      <c r="N55" s="77">
        <v>384738</v>
      </c>
      <c r="O55" s="68">
        <f>N55/('1000-3'!N55+('1000-2'!N55)*0.7)</f>
        <v>1.0501884256481617</v>
      </c>
      <c r="P55" s="77">
        <v>2004</v>
      </c>
      <c r="Q55" s="69">
        <f t="shared" si="4"/>
        <v>0.005208739453862109</v>
      </c>
      <c r="R55" s="77">
        <v>139864</v>
      </c>
      <c r="S55" s="68">
        <f>R55/('1000-3'!D55+'1000-2'!D55*0.65)</f>
        <v>0.9621622923105234</v>
      </c>
      <c r="T55" s="77">
        <v>3903</v>
      </c>
      <c r="U55" s="69">
        <f t="shared" si="5"/>
        <v>0.02790567980323743</v>
      </c>
    </row>
    <row r="56" spans="1:21" ht="15">
      <c r="A56" s="160" t="s">
        <v>30</v>
      </c>
      <c r="B56" s="77">
        <v>52314</v>
      </c>
      <c r="C56" s="68">
        <f>B56/('1000-3'!I56+'1000-2'!I56+'1000-1'!I56)</f>
        <v>0.9252564556066502</v>
      </c>
      <c r="D56" s="77">
        <v>786</v>
      </c>
      <c r="E56" s="69">
        <f t="shared" si="1"/>
        <v>0.015024658791145774</v>
      </c>
      <c r="F56" s="77">
        <v>52314</v>
      </c>
      <c r="G56" s="68">
        <f>F56/('1000-3'!I56+'1000-2'!I56+'1000-1'!I56)</f>
        <v>0.9252564556066502</v>
      </c>
      <c r="H56" s="77">
        <v>697</v>
      </c>
      <c r="I56" s="69">
        <f t="shared" si="2"/>
        <v>0.01332339335550713</v>
      </c>
      <c r="J56" s="77">
        <v>35511</v>
      </c>
      <c r="K56" s="68">
        <f>J56/('1000-2'!I56+'1000-3'!I56)</f>
        <v>0.8860693165656112</v>
      </c>
      <c r="L56" s="77">
        <v>2023</v>
      </c>
      <c r="M56" s="69">
        <f t="shared" si="3"/>
        <v>0.05696826335501676</v>
      </c>
      <c r="N56" s="77">
        <v>50662</v>
      </c>
      <c r="O56" s="68">
        <f>N56/('1000-3'!N56+('1000-2'!N56)*0.7)</f>
        <v>0.9717035596396437</v>
      </c>
      <c r="P56" s="77">
        <v>179</v>
      </c>
      <c r="Q56" s="69">
        <f t="shared" si="4"/>
        <v>0.0035332201650151987</v>
      </c>
      <c r="R56" s="77">
        <v>16788</v>
      </c>
      <c r="S56" s="68">
        <f>R56/('1000-3'!D56+'1000-2'!D56*0.65)</f>
        <v>0.8951809638072385</v>
      </c>
      <c r="T56" s="77">
        <v>263</v>
      </c>
      <c r="U56" s="69">
        <f t="shared" si="5"/>
        <v>0.015665951870383606</v>
      </c>
    </row>
    <row r="57" spans="1:21" ht="15">
      <c r="A57" s="160" t="s">
        <v>31</v>
      </c>
      <c r="B57" s="77">
        <v>90628</v>
      </c>
      <c r="C57" s="68">
        <f>B57/('1000-3'!I57+'1000-2'!I57+'1000-1'!I57)</f>
        <v>1</v>
      </c>
      <c r="D57" s="77">
        <v>15856</v>
      </c>
      <c r="E57" s="69">
        <f t="shared" si="1"/>
        <v>0.174956966941784</v>
      </c>
      <c r="F57" s="77">
        <v>90628</v>
      </c>
      <c r="G57" s="68">
        <f>F57/('1000-3'!I57+'1000-2'!I57+'1000-1'!I57)</f>
        <v>1</v>
      </c>
      <c r="H57" s="77">
        <v>7607</v>
      </c>
      <c r="I57" s="69">
        <f t="shared" si="2"/>
        <v>0.08393653175619013</v>
      </c>
      <c r="J57" s="77">
        <v>62940</v>
      </c>
      <c r="K57" s="68">
        <f>J57/('1000-2'!I57+'1000-3'!I57)</f>
        <v>0.9136702135381132</v>
      </c>
      <c r="L57" s="77">
        <v>6923</v>
      </c>
      <c r="M57" s="69">
        <f t="shared" si="3"/>
        <v>0.1099936447410232</v>
      </c>
      <c r="N57" s="77">
        <v>80727</v>
      </c>
      <c r="O57" s="68">
        <f>N57/('1000-3'!N57+('1000-2'!N57)*0.7)</f>
        <v>0.8605748678921049</v>
      </c>
      <c r="P57" s="77">
        <v>1351</v>
      </c>
      <c r="Q57" s="69">
        <f t="shared" si="4"/>
        <v>0.016735416898930964</v>
      </c>
      <c r="R57" s="77">
        <v>72808</v>
      </c>
      <c r="S57" s="68">
        <f>R57/('1000-3'!D57+'1000-2'!D57*0.65)</f>
        <v>2.0947391286209758</v>
      </c>
      <c r="T57" s="77">
        <v>3839</v>
      </c>
      <c r="U57" s="69">
        <f t="shared" si="5"/>
        <v>0.05272772222832656</v>
      </c>
    </row>
    <row r="58" spans="1:21" ht="15">
      <c r="A58" s="160" t="s">
        <v>32</v>
      </c>
      <c r="B58" s="77">
        <v>314156</v>
      </c>
      <c r="C58" s="68">
        <f>B58/('1000-3'!I58+'1000-2'!I58+'1000-1'!I58)</f>
        <v>0.9936645801637783</v>
      </c>
      <c r="D58" s="77">
        <v>8335</v>
      </c>
      <c r="E58" s="69">
        <f t="shared" si="1"/>
        <v>0.02653140477979093</v>
      </c>
      <c r="F58" s="77">
        <v>314156</v>
      </c>
      <c r="G58" s="68">
        <f>F58/('1000-3'!I58+'1000-2'!I58+'1000-1'!I58)</f>
        <v>0.9936645801637783</v>
      </c>
      <c r="H58" s="77">
        <v>8061</v>
      </c>
      <c r="I58" s="69">
        <f t="shared" si="2"/>
        <v>0.025659226626262112</v>
      </c>
      <c r="J58" s="77">
        <v>187235</v>
      </c>
      <c r="K58" s="68">
        <f>J58/('1000-2'!I58+'1000-3'!I58)</f>
        <v>0.8750116833348911</v>
      </c>
      <c r="L58" s="77">
        <v>12694</v>
      </c>
      <c r="M58" s="69">
        <f t="shared" si="3"/>
        <v>0.06779715331001149</v>
      </c>
      <c r="N58" s="77">
        <v>295677</v>
      </c>
      <c r="O58" s="68">
        <f>N58/('1000-3'!N58+('1000-2'!N58)*0.7)</f>
        <v>1.047636257341022</v>
      </c>
      <c r="P58" s="77">
        <v>1932</v>
      </c>
      <c r="Q58" s="69">
        <f t="shared" si="4"/>
        <v>0.0065341572053287875</v>
      </c>
      <c r="R58" s="77">
        <v>91739</v>
      </c>
      <c r="S58" s="68">
        <f>R58/('1000-3'!D58+'1000-2'!D58*0.65)</f>
        <v>0.8724791364511757</v>
      </c>
      <c r="T58" s="77">
        <v>3442</v>
      </c>
      <c r="U58" s="69">
        <f t="shared" si="5"/>
        <v>0.037519484624859656</v>
      </c>
    </row>
    <row r="59" spans="1:21" ht="15">
      <c r="A59" s="160" t="s">
        <v>88</v>
      </c>
      <c r="B59" s="77">
        <v>140494</v>
      </c>
      <c r="C59" s="68">
        <f>B59/('1000-3'!I59+'1000-2'!I59+'1000-1'!I59)</f>
        <v>0.9885937445026914</v>
      </c>
      <c r="D59" s="77">
        <v>1819</v>
      </c>
      <c r="E59" s="69">
        <f t="shared" si="1"/>
        <v>0.012947172121229377</v>
      </c>
      <c r="F59" s="77">
        <v>140434</v>
      </c>
      <c r="G59" s="68">
        <f>F59/('1000-3'!I59+'1000-2'!I59+'1000-1'!I59)</f>
        <v>0.9881715512085283</v>
      </c>
      <c r="H59" s="77">
        <v>1871</v>
      </c>
      <c r="I59" s="69">
        <f t="shared" si="2"/>
        <v>0.013322984462452113</v>
      </c>
      <c r="J59" s="77">
        <v>94063</v>
      </c>
      <c r="K59" s="68">
        <f>J59/('1000-2'!I59+'1000-3'!I59)</f>
        <v>0.9788135152290867</v>
      </c>
      <c r="L59" s="77">
        <v>2970</v>
      </c>
      <c r="M59" s="69">
        <f t="shared" si="3"/>
        <v>0.031574582992249876</v>
      </c>
      <c r="N59" s="77">
        <v>127222</v>
      </c>
      <c r="O59" s="68">
        <f>N59/('1000-3'!N59+('1000-2'!N59)*0.7)</f>
        <v>1.0464641878308707</v>
      </c>
      <c r="P59" s="77">
        <v>621</v>
      </c>
      <c r="Q59" s="69">
        <f t="shared" si="4"/>
        <v>0.004881231233591674</v>
      </c>
      <c r="R59" s="77">
        <v>37590</v>
      </c>
      <c r="S59" s="68">
        <f>R59/('1000-3'!D59+'1000-2'!D59*0.65)</f>
        <v>0.8945963666393378</v>
      </c>
      <c r="T59" s="77">
        <v>813</v>
      </c>
      <c r="U59" s="69">
        <f t="shared" si="5"/>
        <v>0.021628092577813247</v>
      </c>
    </row>
    <row r="60" spans="1:21" ht="15">
      <c r="A60" s="160" t="s">
        <v>356</v>
      </c>
      <c r="B60" s="77">
        <v>127207</v>
      </c>
      <c r="C60" s="132">
        <f>B60/('1000-3'!I60+'1000-2'!I60+'1000-1'!I60)</f>
        <v>0.9681634827612452</v>
      </c>
      <c r="D60" s="77">
        <v>2945</v>
      </c>
      <c r="E60" s="133">
        <f t="shared" si="1"/>
        <v>0.02315124167695174</v>
      </c>
      <c r="F60" s="77">
        <v>126722</v>
      </c>
      <c r="G60" s="132">
        <f>F60/('1000-3'!I60+'1000-2'!I60+'1000-1'!I60)</f>
        <v>0.9644721820534288</v>
      </c>
      <c r="H60" s="77">
        <v>3279</v>
      </c>
      <c r="I60" s="133">
        <f t="shared" si="2"/>
        <v>0.025875538580514827</v>
      </c>
      <c r="J60" s="77">
        <v>87071</v>
      </c>
      <c r="K60" s="132">
        <f>J60/('1000-2'!I60+'1000-3'!I60)</f>
        <v>0.9714492915318532</v>
      </c>
      <c r="L60" s="77">
        <v>4413</v>
      </c>
      <c r="M60" s="133">
        <f t="shared" si="3"/>
        <v>0.05068277612523113</v>
      </c>
      <c r="N60" s="77">
        <v>123078</v>
      </c>
      <c r="O60" s="132">
        <f>N60/('1000-3'!N60+('1000-2'!N60)*0.7)</f>
        <v>1.0419186921117483</v>
      </c>
      <c r="P60" s="77">
        <v>2056</v>
      </c>
      <c r="Q60" s="133">
        <f t="shared" si="4"/>
        <v>0.016704853832528965</v>
      </c>
      <c r="R60" s="77">
        <v>37390</v>
      </c>
      <c r="S60" s="132">
        <f>R60/('1000-3'!D60+'1000-2'!D60*0.65)</f>
        <v>0.8720150567777657</v>
      </c>
      <c r="T60" s="77">
        <v>1635</v>
      </c>
      <c r="U60" s="133">
        <f t="shared" si="5"/>
        <v>0.04372826959079968</v>
      </c>
    </row>
    <row r="61" spans="1:21" ht="15">
      <c r="A61" s="160" t="s">
        <v>33</v>
      </c>
      <c r="B61" s="77">
        <v>109625</v>
      </c>
      <c r="C61" s="68">
        <f>B61/('1000-3'!I61+'1000-2'!I61+'1000-1'!I61)</f>
        <v>0.9484115998200505</v>
      </c>
      <c r="D61" s="77">
        <v>1252</v>
      </c>
      <c r="E61" s="69">
        <f t="shared" si="1"/>
        <v>0.011420752565564424</v>
      </c>
      <c r="F61" s="77">
        <v>109678</v>
      </c>
      <c r="G61" s="68">
        <f>F61/('1000-3'!I61+'1000-2'!I61+'1000-1'!I61)</f>
        <v>0.9488701249264629</v>
      </c>
      <c r="H61" s="77">
        <v>737</v>
      </c>
      <c r="I61" s="69">
        <f t="shared" si="2"/>
        <v>0.006719670307627783</v>
      </c>
      <c r="J61" s="77">
        <v>64551</v>
      </c>
      <c r="K61" s="68">
        <f>J61/('1000-2'!I61+'1000-3'!I61)</f>
        <v>0.7820571843954446</v>
      </c>
      <c r="L61" s="77">
        <v>2321</v>
      </c>
      <c r="M61" s="69">
        <f t="shared" si="3"/>
        <v>0.03595606574646404</v>
      </c>
      <c r="N61" s="77">
        <v>114027</v>
      </c>
      <c r="O61" s="68">
        <f>N61/('1000-3'!N61+('1000-2'!N61)*0.7)</f>
        <v>1.0683297434086079</v>
      </c>
      <c r="P61" s="77">
        <v>410</v>
      </c>
      <c r="Q61" s="69">
        <f t="shared" si="4"/>
        <v>0.0035956396292106257</v>
      </c>
      <c r="R61" s="77">
        <v>34636</v>
      </c>
      <c r="S61" s="68">
        <f>R61/('1000-3'!D61+'1000-2'!D61*0.65)</f>
        <v>0.9112159060265845</v>
      </c>
      <c r="T61" s="77">
        <v>1010</v>
      </c>
      <c r="U61" s="69">
        <f t="shared" si="5"/>
        <v>0.02916041113292528</v>
      </c>
    </row>
    <row r="62" spans="1:21" ht="15">
      <c r="A62" s="160" t="s">
        <v>90</v>
      </c>
      <c r="B62" s="77">
        <v>336978</v>
      </c>
      <c r="C62" s="68">
        <f>B62/('1000-3'!I62+'1000-2'!I62+'1000-1'!I62)</f>
        <v>0.9917534875507682</v>
      </c>
      <c r="D62" s="77">
        <v>7357</v>
      </c>
      <c r="E62" s="69">
        <f t="shared" si="1"/>
        <v>0.021832285787202727</v>
      </c>
      <c r="F62" s="77">
        <v>336978</v>
      </c>
      <c r="G62" s="68">
        <f>F62/('1000-3'!I62+'1000-2'!I62+'1000-1'!I62)</f>
        <v>0.9917534875507682</v>
      </c>
      <c r="H62" s="77">
        <v>6742</v>
      </c>
      <c r="I62" s="69">
        <f t="shared" si="2"/>
        <v>0.02000724082877814</v>
      </c>
      <c r="J62" s="77">
        <v>244296</v>
      </c>
      <c r="K62" s="68">
        <f>J62/('1000-2'!I62+'1000-3'!I62)</f>
        <v>1.0091831802803286</v>
      </c>
      <c r="L62" s="77">
        <v>13035</v>
      </c>
      <c r="M62" s="69">
        <f t="shared" si="3"/>
        <v>0.05335740249533353</v>
      </c>
      <c r="N62" s="77">
        <v>373848</v>
      </c>
      <c r="O62" s="68">
        <f>N62/('1000-3'!N62+('1000-2'!N62)*0.7)</f>
        <v>1.1507133167961336</v>
      </c>
      <c r="P62" s="77">
        <v>3346</v>
      </c>
      <c r="Q62" s="69">
        <f t="shared" si="4"/>
        <v>0.008950161562988166</v>
      </c>
      <c r="R62" s="77">
        <v>108681</v>
      </c>
      <c r="S62" s="68">
        <f>R62/('1000-3'!D62+'1000-2'!D62*0.65)</f>
        <v>0.9124012984052853</v>
      </c>
      <c r="T62" s="77">
        <v>3894</v>
      </c>
      <c r="U62" s="69">
        <f t="shared" si="5"/>
        <v>0.03582962983410164</v>
      </c>
    </row>
    <row r="63" spans="1:21" ht="15">
      <c r="A63" s="160" t="s">
        <v>34</v>
      </c>
      <c r="B63" s="77">
        <v>213708</v>
      </c>
      <c r="C63" s="132">
        <f>B63/('1000-3'!I63+'1000-2'!I63+'1000-1'!I63)</f>
        <v>0.9696810200099824</v>
      </c>
      <c r="D63" s="77">
        <v>11996</v>
      </c>
      <c r="E63" s="133">
        <f t="shared" si="1"/>
        <v>0.05613266700357497</v>
      </c>
      <c r="F63" s="77">
        <v>208328</v>
      </c>
      <c r="G63" s="132">
        <f>F63/('1000-3'!I63+'1000-2'!I63+'1000-1'!I63)</f>
        <v>0.9452697490811743</v>
      </c>
      <c r="H63" s="77">
        <v>8814</v>
      </c>
      <c r="I63" s="133">
        <f t="shared" si="2"/>
        <v>0.04230828309204716</v>
      </c>
      <c r="J63" s="77">
        <v>131689</v>
      </c>
      <c r="K63" s="132">
        <f>J63/('1000-2'!I63+'1000-3'!I63)</f>
        <v>0.8766992876639371</v>
      </c>
      <c r="L63" s="77">
        <v>7780</v>
      </c>
      <c r="M63" s="133">
        <f t="shared" si="3"/>
        <v>0.05907858667010912</v>
      </c>
      <c r="N63" s="77">
        <v>185032</v>
      </c>
      <c r="O63" s="132">
        <f>N63/('1000-3'!N63+('1000-2'!N63)*0.7)</f>
        <v>0.9247512599431051</v>
      </c>
      <c r="P63" s="77">
        <v>6432</v>
      </c>
      <c r="Q63" s="133">
        <f t="shared" si="4"/>
        <v>0.0347615547580959</v>
      </c>
      <c r="R63" s="77">
        <v>68249</v>
      </c>
      <c r="S63" s="132">
        <f>R63/('1000-3'!D63+'1000-2'!D63*0.65)</f>
        <v>0.9052395902553675</v>
      </c>
      <c r="T63" s="77">
        <v>2700</v>
      </c>
      <c r="U63" s="133">
        <f t="shared" si="5"/>
        <v>0.03956101920907266</v>
      </c>
    </row>
    <row r="64" spans="1:21" ht="15">
      <c r="A64" s="160" t="s">
        <v>35</v>
      </c>
      <c r="B64" s="77">
        <v>125610</v>
      </c>
      <c r="C64" s="68">
        <f>B64/('1000-3'!I64+'1000-2'!I64+'1000-1'!I64)</f>
        <v>0.989678537661519</v>
      </c>
      <c r="D64" s="77">
        <v>9649</v>
      </c>
      <c r="E64" s="69">
        <f t="shared" si="1"/>
        <v>0.07681713239391769</v>
      </c>
      <c r="F64" s="77">
        <v>124904</v>
      </c>
      <c r="G64" s="68">
        <f>F64/('1000-3'!I64+'1000-2'!I64+'1000-1'!I64)</f>
        <v>0.9841159785691774</v>
      </c>
      <c r="H64" s="77">
        <v>9142</v>
      </c>
      <c r="I64" s="69">
        <f t="shared" si="2"/>
        <v>0.07319221161852303</v>
      </c>
      <c r="J64" s="77">
        <v>88037</v>
      </c>
      <c r="K64" s="68">
        <f>J64/('1000-2'!I64+'1000-3'!I64)</f>
        <v>0.9326644984267901</v>
      </c>
      <c r="L64" s="77">
        <v>5412</v>
      </c>
      <c r="M64" s="69">
        <f t="shared" si="3"/>
        <v>0.06147415291297977</v>
      </c>
      <c r="N64" s="77">
        <v>134952</v>
      </c>
      <c r="O64" s="68">
        <f>N64/('1000-3'!N64+('1000-2'!N64)*0.7)</f>
        <v>1.039217860575146</v>
      </c>
      <c r="P64" s="77">
        <v>372</v>
      </c>
      <c r="Q64" s="69">
        <f t="shared" si="4"/>
        <v>0.0027565356571225327</v>
      </c>
      <c r="R64" s="77">
        <v>45650</v>
      </c>
      <c r="S64" s="68">
        <f>R64/('1000-3'!D64+'1000-2'!D64*0.65)</f>
        <v>0.9278898483972303</v>
      </c>
      <c r="T64" s="77">
        <v>1887</v>
      </c>
      <c r="U64" s="69">
        <f t="shared" si="5"/>
        <v>0.041336254107338447</v>
      </c>
    </row>
    <row r="65" spans="1:21" ht="15">
      <c r="A65" s="160" t="s">
        <v>36</v>
      </c>
      <c r="B65" s="77">
        <v>191206</v>
      </c>
      <c r="C65" s="68">
        <f>B65/('1000-3'!I65+'1000-2'!I65+'1000-1'!I65)</f>
        <v>0.7905353724536837</v>
      </c>
      <c r="D65" s="77">
        <v>5486</v>
      </c>
      <c r="E65" s="69">
        <f t="shared" si="1"/>
        <v>0.02869156825622627</v>
      </c>
      <c r="F65" s="77">
        <v>191206</v>
      </c>
      <c r="G65" s="68">
        <f>F65/('1000-3'!I65+'1000-2'!I65+'1000-1'!I65)</f>
        <v>0.7905353724536837</v>
      </c>
      <c r="H65" s="77">
        <v>5486</v>
      </c>
      <c r="I65" s="69">
        <f t="shared" si="2"/>
        <v>0.02869156825622627</v>
      </c>
      <c r="J65" s="77">
        <v>98165</v>
      </c>
      <c r="K65" s="68">
        <f>J65/('1000-2'!I65+'1000-3'!I65)</f>
        <v>0.6173821712934429</v>
      </c>
      <c r="L65" s="77">
        <v>4190</v>
      </c>
      <c r="M65" s="69">
        <f t="shared" si="3"/>
        <v>0.04268323740640758</v>
      </c>
      <c r="N65" s="77">
        <v>180413</v>
      </c>
      <c r="O65" s="68">
        <f>N65/('1000-3'!N65+('1000-2'!N65)*0.7)</f>
        <v>0.8947907982059845</v>
      </c>
      <c r="P65" s="77">
        <v>19</v>
      </c>
      <c r="Q65" s="69">
        <f t="shared" si="4"/>
        <v>0.00010531391862005509</v>
      </c>
      <c r="R65" s="77">
        <v>51780</v>
      </c>
      <c r="S65" s="68">
        <f>R65/('1000-3'!D65+'1000-2'!D65*0.65)</f>
        <v>0.7343868337971118</v>
      </c>
      <c r="T65" s="77">
        <v>364</v>
      </c>
      <c r="U65" s="69">
        <f t="shared" si="5"/>
        <v>0.007029741212823484</v>
      </c>
    </row>
    <row r="66" spans="1:21" ht="15">
      <c r="A66" s="160" t="s">
        <v>37</v>
      </c>
      <c r="B66" s="77">
        <v>358483</v>
      </c>
      <c r="C66" s="68">
        <f>B66/('1000-3'!I66+'1000-2'!I66+'1000-1'!I66)</f>
        <v>1</v>
      </c>
      <c r="D66" s="77">
        <v>18117</v>
      </c>
      <c r="E66" s="69">
        <f t="shared" si="1"/>
        <v>0.05053796135381594</v>
      </c>
      <c r="F66" s="77">
        <v>358483</v>
      </c>
      <c r="G66" s="68">
        <f>F66/('1000-3'!I66+'1000-2'!I66+'1000-1'!I66)</f>
        <v>1</v>
      </c>
      <c r="H66" s="77">
        <v>13008</v>
      </c>
      <c r="I66" s="69">
        <f t="shared" si="2"/>
        <v>0.0362862395148445</v>
      </c>
      <c r="J66" s="77">
        <v>197461</v>
      </c>
      <c r="K66" s="68">
        <f>J66/('1000-2'!I66+'1000-3'!I66)</f>
        <v>0.8724280380851392</v>
      </c>
      <c r="L66" s="77">
        <v>16119</v>
      </c>
      <c r="M66" s="69">
        <f t="shared" si="3"/>
        <v>0.08163130947376951</v>
      </c>
      <c r="N66" s="77">
        <v>300018</v>
      </c>
      <c r="O66" s="68">
        <f>N66/('1000-3'!N66+('1000-2'!N66)*0.7)</f>
        <v>1.0154969069820026</v>
      </c>
      <c r="P66" s="77">
        <v>4672</v>
      </c>
      <c r="Q66" s="69">
        <f t="shared" si="4"/>
        <v>0.015572398989393969</v>
      </c>
      <c r="R66" s="77">
        <v>91344</v>
      </c>
      <c r="S66" s="68">
        <f>R66/('1000-3'!D66+'1000-2'!D66*0.65)</f>
        <v>0.866020608567578</v>
      </c>
      <c r="T66" s="77">
        <v>4265</v>
      </c>
      <c r="U66" s="69">
        <f t="shared" si="5"/>
        <v>0.04669162725521107</v>
      </c>
    </row>
    <row r="67" spans="1:187" s="82" customFormat="1" ht="15">
      <c r="A67" s="163" t="s">
        <v>91</v>
      </c>
      <c r="B67" s="77">
        <v>236463</v>
      </c>
      <c r="C67" s="68">
        <f>B67/('1000-3'!I67+'1000-2'!I67+'1000-1'!I67)</f>
        <v>1</v>
      </c>
      <c r="D67" s="77">
        <v>18184</v>
      </c>
      <c r="E67" s="69">
        <f t="shared" si="1"/>
        <v>0.07689998012374029</v>
      </c>
      <c r="F67" s="77">
        <v>236463</v>
      </c>
      <c r="G67" s="68">
        <f>F67/('1000-3'!I67+'1000-2'!I67+'1000-1'!I67)</f>
        <v>1</v>
      </c>
      <c r="H67" s="77">
        <v>12244</v>
      </c>
      <c r="I67" s="69">
        <f t="shared" si="2"/>
        <v>0.051779771042404096</v>
      </c>
      <c r="J67" s="77">
        <v>169151</v>
      </c>
      <c r="K67" s="68">
        <f>J67/('1000-2'!I67+'1000-3'!I67)</f>
        <v>1</v>
      </c>
      <c r="L67" s="77">
        <v>12303</v>
      </c>
      <c r="M67" s="69">
        <f t="shared" si="3"/>
        <v>0.07273382953692263</v>
      </c>
      <c r="N67" s="77">
        <v>252475</v>
      </c>
      <c r="O67" s="68">
        <f>N67/('1000-3'!N67+('1000-2'!N67)*0.7)</f>
        <v>1.0569649584561174</v>
      </c>
      <c r="P67" s="77">
        <v>2408</v>
      </c>
      <c r="Q67" s="69">
        <f t="shared" si="4"/>
        <v>0.009537577978017625</v>
      </c>
      <c r="R67" s="77">
        <v>87908</v>
      </c>
      <c r="S67" s="68">
        <f>R67/('1000-3'!D67+'1000-2'!D67*0.65)</f>
        <v>0.9073203457618372</v>
      </c>
      <c r="T67" s="77">
        <v>2348</v>
      </c>
      <c r="U67" s="69">
        <f t="shared" si="5"/>
        <v>0.02670974200300314</v>
      </c>
      <c r="V67" s="235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</row>
    <row r="68" spans="1:187" s="82" customFormat="1" ht="16.5" customHeight="1">
      <c r="A68" s="163" t="s">
        <v>39</v>
      </c>
      <c r="B68" s="77">
        <v>108993</v>
      </c>
      <c r="C68" s="68">
        <f>B68/('1000-3'!I68+'1000-2'!I68+'1000-1'!I68)</f>
        <v>0.988401407428903</v>
      </c>
      <c r="D68" s="77">
        <v>4135</v>
      </c>
      <c r="E68" s="69">
        <f t="shared" si="1"/>
        <v>0.03793821621572028</v>
      </c>
      <c r="F68" s="77">
        <v>108690</v>
      </c>
      <c r="G68" s="68">
        <f>F68/('1000-3'!I68+'1000-2'!I68+'1000-1'!I68)</f>
        <v>0.9856536564132328</v>
      </c>
      <c r="H68" s="77">
        <v>3483</v>
      </c>
      <c r="I68" s="69">
        <f t="shared" si="2"/>
        <v>0.0320452663538504</v>
      </c>
      <c r="J68" s="77">
        <v>56412</v>
      </c>
      <c r="K68" s="68">
        <f>J68/('1000-2'!I68+'1000-3'!I68)</f>
        <v>0.7854964701950792</v>
      </c>
      <c r="L68" s="77">
        <v>3203</v>
      </c>
      <c r="M68" s="69">
        <f t="shared" si="3"/>
        <v>0.056778699567467915</v>
      </c>
      <c r="N68" s="77">
        <v>98483</v>
      </c>
      <c r="O68" s="68">
        <f>N68/('1000-3'!N68+('1000-2'!N68)*0.7)</f>
        <v>1.0050321512727334</v>
      </c>
      <c r="P68" s="77">
        <v>1454</v>
      </c>
      <c r="Q68" s="69">
        <f t="shared" si="4"/>
        <v>0.014763969416041347</v>
      </c>
      <c r="R68" s="77">
        <v>29993</v>
      </c>
      <c r="S68" s="68">
        <f>R68/('1000-3'!D68+'1000-2'!D68*0.65)</f>
        <v>0.7884792075511875</v>
      </c>
      <c r="T68" s="77">
        <v>961</v>
      </c>
      <c r="U68" s="69">
        <f t="shared" si="5"/>
        <v>0.03204080952222185</v>
      </c>
      <c r="V68" s="235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</row>
    <row r="69" spans="1:187" s="113" customFormat="1" ht="15">
      <c r="A69" s="161" t="s">
        <v>62</v>
      </c>
      <c r="B69" s="190">
        <f aca="true" t="shared" si="10" ref="B69:N69">SUM(B70:B75)</f>
        <v>1085845</v>
      </c>
      <c r="C69" s="59">
        <f>B69/('1000-3'!I69+'1000-2'!I69+'1000-1'!I69)</f>
        <v>0.9781312324231031</v>
      </c>
      <c r="D69" s="190">
        <f t="shared" si="10"/>
        <v>50733</v>
      </c>
      <c r="E69" s="179">
        <f t="shared" si="1"/>
        <v>0.0467221380583785</v>
      </c>
      <c r="F69" s="190">
        <f t="shared" si="10"/>
        <v>1064217</v>
      </c>
      <c r="G69" s="59">
        <f>F69/('1000-3'!I69+'1000-2'!I69+'1000-1'!I69)</f>
        <v>0.9586486890630039</v>
      </c>
      <c r="H69" s="190">
        <f t="shared" si="10"/>
        <v>38622</v>
      </c>
      <c r="I69" s="179">
        <f t="shared" si="2"/>
        <v>0.036291470630519906</v>
      </c>
      <c r="J69" s="190">
        <f t="shared" si="10"/>
        <v>679086</v>
      </c>
      <c r="K69" s="59">
        <f>J69/('1000-2'!I69+'1000-3'!I69)</f>
        <v>0.937532875072653</v>
      </c>
      <c r="L69" s="190">
        <f t="shared" si="10"/>
        <v>34000</v>
      </c>
      <c r="M69" s="179">
        <f t="shared" si="3"/>
        <v>0.050067296336546475</v>
      </c>
      <c r="N69" s="190">
        <f t="shared" si="10"/>
        <v>948252</v>
      </c>
      <c r="O69" s="59">
        <f>N69/('1000-3'!N69+('1000-2'!N69)*0.7)</f>
        <v>0.9997742671034843</v>
      </c>
      <c r="P69" s="190">
        <f>SUM(P70:P75)</f>
        <v>12485</v>
      </c>
      <c r="Q69" s="179">
        <f t="shared" si="4"/>
        <v>0.013166331312773397</v>
      </c>
      <c r="R69" s="190">
        <f>SUM(R70:R75)</f>
        <v>307880</v>
      </c>
      <c r="S69" s="59">
        <f>R69/('1000-3'!D69+'1000-2'!D69*0.65)</f>
        <v>0.8797097997723006</v>
      </c>
      <c r="T69" s="190">
        <f>SUM(T70:T75)</f>
        <v>8437</v>
      </c>
      <c r="U69" s="179">
        <f t="shared" si="5"/>
        <v>0.027403533844354944</v>
      </c>
      <c r="V69" s="219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</row>
    <row r="70" spans="1:21" ht="15">
      <c r="A70" s="160" t="s">
        <v>92</v>
      </c>
      <c r="B70" s="77">
        <v>68438</v>
      </c>
      <c r="C70" s="68">
        <f>B70/('1000-3'!I70+'1000-2'!I70+'1000-1'!I70)</f>
        <v>0.8101472607604526</v>
      </c>
      <c r="D70" s="77">
        <v>2774</v>
      </c>
      <c r="E70" s="69">
        <f t="shared" si="1"/>
        <v>0.04053303720155469</v>
      </c>
      <c r="F70" s="77">
        <v>68438</v>
      </c>
      <c r="G70" s="68">
        <f>F70/('1000-3'!I70+'1000-2'!I70+'1000-1'!I70)</f>
        <v>0.8101472607604526</v>
      </c>
      <c r="H70" s="77">
        <v>2774</v>
      </c>
      <c r="I70" s="69">
        <f t="shared" si="2"/>
        <v>0.04053303720155469</v>
      </c>
      <c r="J70" s="77">
        <v>50881</v>
      </c>
      <c r="K70" s="68">
        <f>J70/('1000-2'!I70+'1000-3'!I70)</f>
        <v>0.8017048498408597</v>
      </c>
      <c r="L70" s="77">
        <v>1387</v>
      </c>
      <c r="M70" s="69">
        <f t="shared" si="3"/>
        <v>0.027259684361549498</v>
      </c>
      <c r="N70" s="77">
        <v>75019</v>
      </c>
      <c r="O70" s="68">
        <f>N70/('1000-3'!N70+('1000-2'!N70)*0.7)</f>
        <v>0.9125555301456313</v>
      </c>
      <c r="P70" s="77">
        <v>552</v>
      </c>
      <c r="Q70" s="69">
        <f t="shared" si="4"/>
        <v>0.00735813593889548</v>
      </c>
      <c r="R70" s="77">
        <v>22285</v>
      </c>
      <c r="S70" s="68">
        <f>R70/('1000-3'!D70+'1000-2'!D70*0.65)</f>
        <v>0.7859921630038762</v>
      </c>
      <c r="T70" s="77">
        <v>342</v>
      </c>
      <c r="U70" s="69">
        <f t="shared" si="5"/>
        <v>0.015346645725824545</v>
      </c>
    </row>
    <row r="71" spans="1:21" ht="15">
      <c r="A71" s="160" t="s">
        <v>40</v>
      </c>
      <c r="B71" s="77">
        <v>428334</v>
      </c>
      <c r="C71" s="68">
        <f>B71/('1000-3'!I71+'1000-2'!I71+'1000-1'!I71)</f>
        <v>1</v>
      </c>
      <c r="D71" s="77">
        <v>20988</v>
      </c>
      <c r="E71" s="69">
        <f t="shared" si="1"/>
        <v>0.04899914552662175</v>
      </c>
      <c r="F71" s="77">
        <v>411200</v>
      </c>
      <c r="G71" s="68">
        <f>F71/('1000-3'!I71+'1000-2'!I71+'1000-1'!I71)</f>
        <v>0.9599985058389015</v>
      </c>
      <c r="H71" s="77">
        <v>11924</v>
      </c>
      <c r="I71" s="69">
        <f t="shared" si="2"/>
        <v>0.02899805447470817</v>
      </c>
      <c r="J71" s="77">
        <v>269186</v>
      </c>
      <c r="K71" s="68">
        <f>J71/('1000-2'!I71+'1000-3'!I71)</f>
        <v>0.962595567252884</v>
      </c>
      <c r="L71" s="77">
        <v>14536</v>
      </c>
      <c r="M71" s="69">
        <f t="shared" si="3"/>
        <v>0.05399983654424822</v>
      </c>
      <c r="N71" s="77">
        <v>367077</v>
      </c>
      <c r="O71" s="68">
        <f>N71/('1000-3'!N71+('1000-2'!N71)*0.7)</f>
        <v>0.9995267539240215</v>
      </c>
      <c r="P71" s="77">
        <v>3304</v>
      </c>
      <c r="Q71" s="69">
        <f t="shared" si="4"/>
        <v>0.009000836336790373</v>
      </c>
      <c r="R71" s="77">
        <v>118949</v>
      </c>
      <c r="S71" s="68">
        <f>R71/('1000-3'!D71+'1000-2'!D71*0.65)</f>
        <v>0.8842043134963643</v>
      </c>
      <c r="T71" s="77">
        <v>3212</v>
      </c>
      <c r="U71" s="69">
        <f t="shared" si="5"/>
        <v>0.02700316942555213</v>
      </c>
    </row>
    <row r="72" spans="1:21" ht="15">
      <c r="A72" s="160" t="s">
        <v>41</v>
      </c>
      <c r="B72" s="77">
        <v>148999</v>
      </c>
      <c r="C72" s="68">
        <f>B72/('1000-3'!I72+'1000-2'!I72+'1000-1'!I72)</f>
        <v>0.99571638599305</v>
      </c>
      <c r="D72" s="77">
        <v>3670</v>
      </c>
      <c r="E72" s="69">
        <f aca="true" t="shared" si="11" ref="E72:E98">D72/B72</f>
        <v>0.024631037792199946</v>
      </c>
      <c r="F72" s="77">
        <v>148850</v>
      </c>
      <c r="G72" s="68">
        <f>F72/('1000-3'!I72+'1000-2'!I72+'1000-1'!I72)</f>
        <v>0.9947206629243518</v>
      </c>
      <c r="H72" s="77">
        <v>5548</v>
      </c>
      <c r="I72" s="69">
        <f aca="true" t="shared" si="12" ref="I72:I98">H72/F72</f>
        <v>0.037272421901242865</v>
      </c>
      <c r="J72" s="77">
        <v>95192</v>
      </c>
      <c r="K72" s="68">
        <f>J72/('1000-2'!I72+'1000-3'!I72)</f>
        <v>0.9896452779972553</v>
      </c>
      <c r="L72" s="77">
        <v>2300</v>
      </c>
      <c r="M72" s="69">
        <f aca="true" t="shared" si="13" ref="M72:M98">L72/J72</f>
        <v>0.024161694260021852</v>
      </c>
      <c r="N72" s="77">
        <v>129536</v>
      </c>
      <c r="O72" s="68">
        <f>N72/('1000-3'!N72+('1000-2'!N72)*0.7)</f>
        <v>1.0433376236555156</v>
      </c>
      <c r="P72" s="77">
        <v>1572</v>
      </c>
      <c r="Q72" s="69">
        <f aca="true" t="shared" si="14" ref="Q72:Q98">P72/N72</f>
        <v>0.012135622529644268</v>
      </c>
      <c r="R72" s="77">
        <v>39650</v>
      </c>
      <c r="S72" s="68">
        <f>R72/('1000-3'!D72+'1000-2'!D72*0.65)</f>
        <v>0.8783277879430957</v>
      </c>
      <c r="T72" s="77">
        <v>1451</v>
      </c>
      <c r="U72" s="69">
        <f aca="true" t="shared" si="15" ref="U72:U98">T72/R72</f>
        <v>0.036595208070617904</v>
      </c>
    </row>
    <row r="73" spans="1:187" s="182" customFormat="1" ht="15">
      <c r="A73" s="180" t="s">
        <v>93</v>
      </c>
      <c r="B73" s="193">
        <v>296787</v>
      </c>
      <c r="C73" s="175">
        <f>B73/('1000-3'!I73+'1000-2'!I73+'1000-1'!I73)</f>
        <v>0.9953149733050733</v>
      </c>
      <c r="D73" s="193">
        <v>16407</v>
      </c>
      <c r="E73" s="181">
        <f t="shared" si="11"/>
        <v>0.05528207098019792</v>
      </c>
      <c r="F73" s="193">
        <v>295409</v>
      </c>
      <c r="G73" s="175">
        <f>F73/('1000-3'!I73+'1000-2'!I73+'1000-1'!I73)</f>
        <v>0.990693665656105</v>
      </c>
      <c r="H73" s="193">
        <v>12147</v>
      </c>
      <c r="I73" s="181">
        <f t="shared" si="12"/>
        <v>0.04111926176927582</v>
      </c>
      <c r="J73" s="193">
        <v>182222</v>
      </c>
      <c r="K73" s="175">
        <f>J73/('1000-2'!I73+'1000-3'!I73)</f>
        <v>0.9309770502523859</v>
      </c>
      <c r="L73" s="193">
        <v>9246</v>
      </c>
      <c r="M73" s="181">
        <f t="shared" si="13"/>
        <v>0.05074030578086071</v>
      </c>
      <c r="N73" s="193">
        <v>264561</v>
      </c>
      <c r="O73" s="175">
        <f>N73/('1000-3'!N73+('1000-2'!N73)*0.7)</f>
        <v>1.0163953446380123</v>
      </c>
      <c r="P73" s="193">
        <v>4270</v>
      </c>
      <c r="Q73" s="181">
        <f t="shared" si="14"/>
        <v>0.016139945041030234</v>
      </c>
      <c r="R73" s="193">
        <v>88801</v>
      </c>
      <c r="S73" s="175">
        <f>R73/('1000-3'!D73+'1000-2'!D73*0.65)</f>
        <v>0.9108229264267474</v>
      </c>
      <c r="T73" s="193">
        <v>2732</v>
      </c>
      <c r="U73" s="181">
        <f t="shared" si="15"/>
        <v>0.030765419308341122</v>
      </c>
      <c r="V73" s="235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</row>
    <row r="74" spans="1:21" ht="15">
      <c r="A74" s="160" t="s">
        <v>94</v>
      </c>
      <c r="B74" s="77">
        <v>116163</v>
      </c>
      <c r="C74" s="68">
        <f>B74/('1000-3'!I74+'1000-2'!I74+'1000-1'!I74)</f>
        <v>0.9780747177246205</v>
      </c>
      <c r="D74" s="77">
        <v>2616</v>
      </c>
      <c r="E74" s="69">
        <f t="shared" si="11"/>
        <v>0.022520079543400223</v>
      </c>
      <c r="F74" s="77">
        <v>113055</v>
      </c>
      <c r="G74" s="68">
        <f>F74/('1000-3'!I74+'1000-2'!I74+'1000-1'!I74)</f>
        <v>0.9519058324281997</v>
      </c>
      <c r="H74" s="77">
        <v>1882</v>
      </c>
      <c r="I74" s="69">
        <f t="shared" si="12"/>
        <v>0.016646764848967318</v>
      </c>
      <c r="J74" s="77">
        <v>65435</v>
      </c>
      <c r="K74" s="68">
        <f>J74/('1000-2'!I74+'1000-3'!I74)</f>
        <v>0.9211656225804181</v>
      </c>
      <c r="L74" s="77">
        <v>2845</v>
      </c>
      <c r="M74" s="69">
        <f t="shared" si="13"/>
        <v>0.043478260869565216</v>
      </c>
      <c r="N74" s="77">
        <v>92362</v>
      </c>
      <c r="O74" s="68">
        <f>N74/('1000-3'!N74+('1000-2'!N74)*0.7)</f>
        <v>0.9992513350470404</v>
      </c>
      <c r="P74" s="77">
        <v>665</v>
      </c>
      <c r="Q74" s="69">
        <f t="shared" si="14"/>
        <v>0.007199930707433793</v>
      </c>
      <c r="R74" s="77">
        <v>32471</v>
      </c>
      <c r="S74" s="68">
        <f>R74/('1000-3'!D74+'1000-2'!D74*0.65)</f>
        <v>0.8937103663906992</v>
      </c>
      <c r="T74" s="77">
        <v>345</v>
      </c>
      <c r="U74" s="69">
        <f t="shared" si="15"/>
        <v>0.010624865264389763</v>
      </c>
    </row>
    <row r="75" spans="1:21" ht="15">
      <c r="A75" s="160" t="s">
        <v>95</v>
      </c>
      <c r="B75" s="77">
        <v>27124</v>
      </c>
      <c r="C75" s="68">
        <f>B75/('1000-3'!I75+'1000-2'!I75+'1000-1'!I75)</f>
        <v>0.8829139676442824</v>
      </c>
      <c r="D75" s="77">
        <v>4278</v>
      </c>
      <c r="E75" s="69">
        <f t="shared" si="11"/>
        <v>0.15772010028019467</v>
      </c>
      <c r="F75" s="77">
        <v>27265</v>
      </c>
      <c r="G75" s="68">
        <f>F75/('1000-3'!I75+'1000-2'!I75+'1000-1'!I75)</f>
        <v>0.8875036619901696</v>
      </c>
      <c r="H75" s="77">
        <v>4347</v>
      </c>
      <c r="I75" s="69">
        <f t="shared" si="12"/>
        <v>0.15943517329910142</v>
      </c>
      <c r="J75" s="77">
        <v>16170</v>
      </c>
      <c r="K75" s="68">
        <f>J75/('1000-2'!I75+'1000-3'!I75)</f>
        <v>0.8852512865433045</v>
      </c>
      <c r="L75" s="77">
        <v>3686</v>
      </c>
      <c r="M75" s="69">
        <f t="shared" si="13"/>
        <v>0.22795299938157082</v>
      </c>
      <c r="N75" s="77">
        <v>19697</v>
      </c>
      <c r="O75" s="68">
        <f>N75/('1000-3'!N75+('1000-2'!N75)*0.7)</f>
        <v>0.8901512583775089</v>
      </c>
      <c r="P75" s="77">
        <v>2122</v>
      </c>
      <c r="Q75" s="69">
        <f t="shared" si="14"/>
        <v>0.10773214195055085</v>
      </c>
      <c r="R75" s="77">
        <v>5724</v>
      </c>
      <c r="S75" s="68">
        <f>R75/('1000-3'!D75+'1000-2'!D75*0.65)</f>
        <v>0.7041456513716324</v>
      </c>
      <c r="T75" s="77">
        <v>355</v>
      </c>
      <c r="U75" s="69">
        <f t="shared" si="15"/>
        <v>0.06201956673654787</v>
      </c>
    </row>
    <row r="76" spans="1:187" s="113" customFormat="1" ht="15">
      <c r="A76" s="161" t="s">
        <v>63</v>
      </c>
      <c r="B76" s="191">
        <f aca="true" t="shared" si="16" ref="B76:N76">SUM(B77:B88)</f>
        <v>1668126</v>
      </c>
      <c r="C76" s="59">
        <f>B76/('1000-3'!I76+'1000-2'!I76+'1000-1'!I76)</f>
        <v>0.9810814959539327</v>
      </c>
      <c r="D76" s="191">
        <f t="shared" si="16"/>
        <v>49640</v>
      </c>
      <c r="E76" s="179">
        <f t="shared" si="11"/>
        <v>0.029757943944282387</v>
      </c>
      <c r="F76" s="191">
        <f t="shared" si="16"/>
        <v>1655595</v>
      </c>
      <c r="G76" s="59">
        <f>F76/('1000-3'!I76+'1000-2'!I76+'1000-1'!I76)</f>
        <v>0.973711589708362</v>
      </c>
      <c r="H76" s="191">
        <f t="shared" si="16"/>
        <v>35292</v>
      </c>
      <c r="I76" s="179">
        <f t="shared" si="12"/>
        <v>0.021316807552571735</v>
      </c>
      <c r="J76" s="191">
        <f t="shared" si="16"/>
        <v>899173</v>
      </c>
      <c r="K76" s="59">
        <f>J76/('1000-2'!I76+'1000-3'!I76)</f>
        <v>0.8320791313247593</v>
      </c>
      <c r="L76" s="191">
        <f t="shared" si="16"/>
        <v>35591</v>
      </c>
      <c r="M76" s="179">
        <f t="shared" si="13"/>
        <v>0.039581926948429276</v>
      </c>
      <c r="N76" s="191">
        <f t="shared" si="16"/>
        <v>1453742</v>
      </c>
      <c r="O76" s="59">
        <f>N76/('1000-3'!N76+('1000-2'!N76)*0.7)</f>
        <v>1.0005081198347947</v>
      </c>
      <c r="P76" s="191">
        <f>SUM(P77:P88)</f>
        <v>17416</v>
      </c>
      <c r="Q76" s="179">
        <f t="shared" si="14"/>
        <v>0.011980117517413682</v>
      </c>
      <c r="R76" s="191">
        <f>SUM(R77:R88)</f>
        <v>467955</v>
      </c>
      <c r="S76" s="59">
        <f>R76/('1000-3'!D76+'1000-2'!D76*0.65)</f>
        <v>0.8430440600438407</v>
      </c>
      <c r="T76" s="191">
        <f>SUM(T77:T88)</f>
        <v>9230</v>
      </c>
      <c r="U76" s="179">
        <f t="shared" si="15"/>
        <v>0.019724118772104154</v>
      </c>
      <c r="V76" s="219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</row>
    <row r="77" spans="1:21" ht="15">
      <c r="A77" s="160" t="s">
        <v>96</v>
      </c>
      <c r="B77" s="77">
        <v>89920</v>
      </c>
      <c r="C77" s="68">
        <f>B77/('1000-3'!I77+'1000-2'!I77+'1000-1'!I77)</f>
        <v>0.986722264896302</v>
      </c>
      <c r="D77" s="77">
        <v>3304</v>
      </c>
      <c r="E77" s="69">
        <f t="shared" si="11"/>
        <v>0.036743772241992885</v>
      </c>
      <c r="F77" s="77">
        <v>89637</v>
      </c>
      <c r="G77" s="68">
        <f>F77/('1000-3'!I77+'1000-2'!I77+'1000-1'!I77)</f>
        <v>0.9836168111489082</v>
      </c>
      <c r="H77" s="77">
        <v>3018</v>
      </c>
      <c r="I77" s="69">
        <f t="shared" si="12"/>
        <v>0.0336691321664045</v>
      </c>
      <c r="J77" s="77">
        <v>52957</v>
      </c>
      <c r="K77" s="68">
        <f>J77/('1000-2'!I77+'1000-3'!I77)</f>
        <v>0.9450025874837167</v>
      </c>
      <c r="L77" s="77">
        <v>1486</v>
      </c>
      <c r="M77" s="69">
        <f t="shared" si="13"/>
        <v>0.02806050191664936</v>
      </c>
      <c r="N77" s="77">
        <v>69741</v>
      </c>
      <c r="O77" s="68">
        <f>N77/('1000-3'!N77+('1000-2'!N77)*0.7)</f>
        <v>0.9380346478721687</v>
      </c>
      <c r="P77" s="77">
        <v>753</v>
      </c>
      <c r="Q77" s="69">
        <f t="shared" si="14"/>
        <v>0.010797092097905105</v>
      </c>
      <c r="R77" s="77">
        <v>23180</v>
      </c>
      <c r="S77" s="68">
        <f>R77/('1000-3'!D77+'1000-2'!D77*0.65)</f>
        <v>0.8122261408571123</v>
      </c>
      <c r="T77" s="77">
        <v>498</v>
      </c>
      <c r="U77" s="69">
        <f t="shared" si="15"/>
        <v>0.021484037963761863</v>
      </c>
    </row>
    <row r="78" spans="1:21" ht="15">
      <c r="A78" s="160" t="s">
        <v>42</v>
      </c>
      <c r="B78" s="77">
        <v>18629</v>
      </c>
      <c r="C78" s="68">
        <f>B78/('1000-3'!I78+'1000-2'!I78+'1000-1'!I78)</f>
        <v>0.9561178402792034</v>
      </c>
      <c r="D78" s="77">
        <v>724</v>
      </c>
      <c r="E78" s="69">
        <f t="shared" si="11"/>
        <v>0.03886413656127543</v>
      </c>
      <c r="F78" s="77">
        <v>18791</v>
      </c>
      <c r="G78" s="68">
        <f>F78/('1000-3'!I78+'1000-2'!I78+'1000-1'!I78)</f>
        <v>0.9644323547526176</v>
      </c>
      <c r="H78" s="77">
        <v>265</v>
      </c>
      <c r="I78" s="69">
        <f t="shared" si="12"/>
        <v>0.014102495875685168</v>
      </c>
      <c r="J78" s="77">
        <v>10768</v>
      </c>
      <c r="K78" s="68">
        <f>J78/('1000-2'!I78+'1000-3'!I78)</f>
        <v>0.9425770308123249</v>
      </c>
      <c r="L78" s="77">
        <v>532</v>
      </c>
      <c r="M78" s="69">
        <f t="shared" si="13"/>
        <v>0.04940564635958395</v>
      </c>
      <c r="N78" s="77">
        <v>14978</v>
      </c>
      <c r="O78" s="68">
        <f>N78/('1000-3'!N78+('1000-2'!N78)*0.7)</f>
        <v>1.0022684537710536</v>
      </c>
      <c r="P78" s="77">
        <v>124</v>
      </c>
      <c r="Q78" s="69">
        <f t="shared" si="14"/>
        <v>0.008278808919748965</v>
      </c>
      <c r="R78" s="77">
        <v>5453</v>
      </c>
      <c r="S78" s="68">
        <f>R78/('1000-3'!D78+'1000-2'!D78*0.65)</f>
        <v>0.9545398848180369</v>
      </c>
      <c r="T78" s="77">
        <v>153</v>
      </c>
      <c r="U78" s="69">
        <f t="shared" si="15"/>
        <v>0.028057949752429857</v>
      </c>
    </row>
    <row r="79" spans="1:21" ht="15">
      <c r="A79" s="160" t="s">
        <v>43</v>
      </c>
      <c r="B79" s="77">
        <v>24668</v>
      </c>
      <c r="C79" s="68">
        <f>B79/('1000-3'!I79+'1000-2'!I79+'1000-1'!I79)</f>
        <v>0.9636690366434878</v>
      </c>
      <c r="D79" s="77">
        <v>2317</v>
      </c>
      <c r="E79" s="69">
        <f t="shared" si="11"/>
        <v>0.09392735527809308</v>
      </c>
      <c r="F79" s="77">
        <v>24636</v>
      </c>
      <c r="G79" s="68">
        <f>F79/('1000-3'!I79+'1000-2'!I79+'1000-1'!I79)</f>
        <v>0.9624189389796077</v>
      </c>
      <c r="H79" s="77">
        <v>1875</v>
      </c>
      <c r="I79" s="69">
        <f t="shared" si="12"/>
        <v>0.07610813443740867</v>
      </c>
      <c r="J79" s="77">
        <v>11859</v>
      </c>
      <c r="K79" s="68">
        <f>J79/('1000-2'!I79+'1000-3'!I79)</f>
        <v>0.9874271440466278</v>
      </c>
      <c r="L79" s="77">
        <v>929</v>
      </c>
      <c r="M79" s="69">
        <f t="shared" si="13"/>
        <v>0.07833712791972341</v>
      </c>
      <c r="N79" s="77">
        <v>21416</v>
      </c>
      <c r="O79" s="68">
        <f>N79/('1000-3'!N79+('1000-2'!N79)*0.7)</f>
        <v>1.431981545250911</v>
      </c>
      <c r="P79" s="77">
        <v>208</v>
      </c>
      <c r="Q79" s="69">
        <f t="shared" si="14"/>
        <v>0.009712364587224505</v>
      </c>
      <c r="R79" s="77">
        <v>4385</v>
      </c>
      <c r="S79" s="68">
        <f>R79/('1000-3'!D79+'1000-2'!D79*0.65)</f>
        <v>0.7776270404951277</v>
      </c>
      <c r="T79" s="77">
        <v>69</v>
      </c>
      <c r="U79" s="69">
        <f t="shared" si="15"/>
        <v>0.01573546180159635</v>
      </c>
    </row>
    <row r="80" spans="1:21" ht="15">
      <c r="A80" s="160" t="s">
        <v>44</v>
      </c>
      <c r="B80" s="77">
        <v>52958</v>
      </c>
      <c r="C80" s="68">
        <f>B80/('1000-3'!I80+'1000-2'!I80+'1000-1'!I80)</f>
        <v>0.9771028985774646</v>
      </c>
      <c r="D80" s="77">
        <v>672</v>
      </c>
      <c r="E80" s="69">
        <f t="shared" si="11"/>
        <v>0.01268930095547415</v>
      </c>
      <c r="F80" s="77">
        <v>52958</v>
      </c>
      <c r="G80" s="68">
        <f>F80/('1000-3'!I80+'1000-2'!I80+'1000-1'!I80)</f>
        <v>0.9771028985774646</v>
      </c>
      <c r="H80" s="77">
        <v>1406</v>
      </c>
      <c r="I80" s="69">
        <f t="shared" si="12"/>
        <v>0.0265493409871974</v>
      </c>
      <c r="J80" s="77">
        <v>32371</v>
      </c>
      <c r="K80" s="68">
        <f>J80/('1000-2'!I80+'1000-3'!I80)</f>
        <v>0.8898999340224324</v>
      </c>
      <c r="L80" s="77">
        <v>447</v>
      </c>
      <c r="M80" s="69">
        <f t="shared" si="13"/>
        <v>0.013808655895709123</v>
      </c>
      <c r="N80" s="77">
        <v>49120</v>
      </c>
      <c r="O80" s="68">
        <f>N80/('1000-3'!N80+('1000-2'!N80)*0.7)</f>
        <v>1.0020134104970695</v>
      </c>
      <c r="P80" s="77">
        <v>91</v>
      </c>
      <c r="Q80" s="69">
        <f t="shared" si="14"/>
        <v>0.0018526058631921825</v>
      </c>
      <c r="R80" s="77">
        <v>17429</v>
      </c>
      <c r="S80" s="68">
        <f>R80/('1000-3'!D80+'1000-2'!D80*0.65)</f>
        <v>0.9276888151994271</v>
      </c>
      <c r="T80" s="77">
        <v>128</v>
      </c>
      <c r="U80" s="69">
        <f t="shared" si="15"/>
        <v>0.007344081702908945</v>
      </c>
    </row>
    <row r="81" spans="1:21" ht="15">
      <c r="A81" s="160" t="s">
        <v>97</v>
      </c>
      <c r="B81" s="77">
        <v>253724</v>
      </c>
      <c r="C81" s="68">
        <f>B81/('1000-3'!I81+'1000-2'!I81+'1000-1'!I81)</f>
        <v>1.0247996639524364</v>
      </c>
      <c r="D81" s="77">
        <v>10768</v>
      </c>
      <c r="E81" s="69">
        <f t="shared" si="11"/>
        <v>0.04243981649351264</v>
      </c>
      <c r="F81" s="77">
        <v>250486</v>
      </c>
      <c r="G81" s="68">
        <f>F81/('1000-3'!I81+'1000-2'!I81+'1000-1'!I81)</f>
        <v>1.0117212743957607</v>
      </c>
      <c r="H81" s="77">
        <v>7213</v>
      </c>
      <c r="I81" s="69">
        <f t="shared" si="12"/>
        <v>0.028796020536077865</v>
      </c>
      <c r="J81" s="77">
        <v>104784</v>
      </c>
      <c r="K81" s="68">
        <f>J81/('1000-2'!I81+'1000-3'!I81)</f>
        <v>0.6135684924287672</v>
      </c>
      <c r="L81" s="77">
        <v>3652</v>
      </c>
      <c r="M81" s="69">
        <f t="shared" si="13"/>
        <v>0.03485264925942892</v>
      </c>
      <c r="N81" s="77">
        <v>243189</v>
      </c>
      <c r="O81" s="68">
        <f>N81/('1000-3'!N81+('1000-2'!N81)*0.7)</f>
        <v>0.9969409908861042</v>
      </c>
      <c r="P81" s="77">
        <v>3414</v>
      </c>
      <c r="Q81" s="69">
        <f t="shared" si="14"/>
        <v>0.014038463910785438</v>
      </c>
      <c r="R81" s="77">
        <v>70690</v>
      </c>
      <c r="S81" s="68">
        <f>R81/('1000-3'!D81+'1000-2'!D81*0.65)</f>
        <v>0.7041408241804489</v>
      </c>
      <c r="T81" s="77">
        <v>801</v>
      </c>
      <c r="U81" s="69">
        <f t="shared" si="15"/>
        <v>0.011331164238223229</v>
      </c>
    </row>
    <row r="82" spans="1:21" ht="15">
      <c r="A82" s="160" t="s">
        <v>45</v>
      </c>
      <c r="B82" s="77">
        <v>255651</v>
      </c>
      <c r="C82" s="68">
        <f>B82/('1000-3'!I82+'1000-2'!I82+'1000-1'!I82)</f>
        <v>0.9310687673447982</v>
      </c>
      <c r="D82" s="77">
        <v>6017</v>
      </c>
      <c r="E82" s="69">
        <f t="shared" si="11"/>
        <v>0.023535992427176113</v>
      </c>
      <c r="F82" s="77">
        <v>253409</v>
      </c>
      <c r="G82" s="68">
        <f>F82/('1000-3'!I82+'1000-2'!I82+'1000-1'!I82)</f>
        <v>0.9229035101137018</v>
      </c>
      <c r="H82" s="77">
        <v>3165</v>
      </c>
      <c r="I82" s="69">
        <f t="shared" si="12"/>
        <v>0.012489690579261194</v>
      </c>
      <c r="J82" s="77">
        <v>140253</v>
      </c>
      <c r="K82" s="68">
        <f>J82/('1000-2'!I82+'1000-3'!I82)</f>
        <v>0.8285609636504345</v>
      </c>
      <c r="L82" s="77">
        <v>6097</v>
      </c>
      <c r="M82" s="69">
        <f t="shared" si="13"/>
        <v>0.043471440896094914</v>
      </c>
      <c r="N82" s="77">
        <v>223021</v>
      </c>
      <c r="O82" s="68">
        <f>N82/('1000-3'!N82+('1000-2'!N82)*0.7)</f>
        <v>0.9803276007884081</v>
      </c>
      <c r="P82" s="77">
        <v>699</v>
      </c>
      <c r="Q82" s="69">
        <f t="shared" si="14"/>
        <v>0.003134233995901731</v>
      </c>
      <c r="R82" s="77">
        <v>77004</v>
      </c>
      <c r="S82" s="68">
        <f>R82/('1000-3'!D82+'1000-2'!D82*0.65)</f>
        <v>0.8760055765665892</v>
      </c>
      <c r="T82" s="77">
        <v>767</v>
      </c>
      <c r="U82" s="69">
        <f t="shared" si="15"/>
        <v>0.00996052153134902</v>
      </c>
    </row>
    <row r="83" spans="1:21" ht="15">
      <c r="A83" s="160" t="s">
        <v>46</v>
      </c>
      <c r="B83" s="77">
        <v>181190</v>
      </c>
      <c r="C83" s="68">
        <f>B83/('1000-3'!I83+'1000-2'!I83+'1000-1'!I83)</f>
        <v>0.9346483784606338</v>
      </c>
      <c r="D83" s="77">
        <v>6518</v>
      </c>
      <c r="E83" s="69">
        <f t="shared" si="11"/>
        <v>0.03597328770903471</v>
      </c>
      <c r="F83" s="77">
        <v>174936</v>
      </c>
      <c r="G83" s="68">
        <f>F83/('1000-3'!I83+'1000-2'!I83+'1000-1'!I83)</f>
        <v>0.9023878179501597</v>
      </c>
      <c r="H83" s="77">
        <v>5985</v>
      </c>
      <c r="I83" s="69">
        <f t="shared" si="12"/>
        <v>0.034212512004390176</v>
      </c>
      <c r="J83" s="77">
        <v>87772</v>
      </c>
      <c r="K83" s="68">
        <f>J83/('1000-2'!I83+'1000-3'!I83)</f>
        <v>0.725310503830167</v>
      </c>
      <c r="L83" s="77">
        <v>6059</v>
      </c>
      <c r="M83" s="69">
        <f t="shared" si="13"/>
        <v>0.06903112609943945</v>
      </c>
      <c r="N83" s="77">
        <v>143751</v>
      </c>
      <c r="O83" s="68">
        <f>N83/('1000-3'!N83+('1000-2'!N83)*0.7)</f>
        <v>0.9279424608669213</v>
      </c>
      <c r="P83" s="77">
        <v>6676</v>
      </c>
      <c r="Q83" s="69">
        <f t="shared" si="14"/>
        <v>0.046441416059714365</v>
      </c>
      <c r="R83" s="77">
        <v>39975</v>
      </c>
      <c r="S83" s="68">
        <f>R83/('1000-3'!D83+'1000-2'!D83*0.65)</f>
        <v>0.7252470330184699</v>
      </c>
      <c r="T83" s="77">
        <v>2409</v>
      </c>
      <c r="U83" s="69">
        <f t="shared" si="15"/>
        <v>0.06026266416510319</v>
      </c>
    </row>
    <row r="84" spans="1:21" ht="15">
      <c r="A84" s="160" t="s">
        <v>47</v>
      </c>
      <c r="B84" s="77">
        <v>140795</v>
      </c>
      <c r="C84" s="68">
        <f>B84/('1000-3'!I84+'1000-2'!I84+'1000-1'!I84)</f>
        <v>1</v>
      </c>
      <c r="D84" s="77">
        <v>1941</v>
      </c>
      <c r="E84" s="69">
        <f t="shared" si="11"/>
        <v>0.013786000923328243</v>
      </c>
      <c r="F84" s="77">
        <v>140795</v>
      </c>
      <c r="G84" s="68">
        <f>F84/('1000-3'!I84+'1000-2'!I84+'1000-1'!I84)</f>
        <v>1</v>
      </c>
      <c r="H84" s="77">
        <v>1993</v>
      </c>
      <c r="I84" s="69">
        <f t="shared" si="12"/>
        <v>0.014155332220604425</v>
      </c>
      <c r="J84" s="77">
        <v>87807</v>
      </c>
      <c r="K84" s="68">
        <f>J84/('1000-2'!I84+'1000-3'!I84)</f>
        <v>1</v>
      </c>
      <c r="L84" s="77">
        <v>1068</v>
      </c>
      <c r="M84" s="69">
        <f t="shared" si="13"/>
        <v>0.012163039393214664</v>
      </c>
      <c r="N84" s="77">
        <v>115254</v>
      </c>
      <c r="O84" s="68">
        <f>N84/('1000-3'!N84+('1000-2'!N84)*0.7)</f>
        <v>1.0356763518140109</v>
      </c>
      <c r="P84" s="77">
        <v>354</v>
      </c>
      <c r="Q84" s="69">
        <f t="shared" si="14"/>
        <v>0.0030714769118642305</v>
      </c>
      <c r="R84" s="77">
        <v>33321</v>
      </c>
      <c r="S84" s="68">
        <f>R84/('1000-3'!D84+'1000-2'!D84*0.65)</f>
        <v>0.8754216715533276</v>
      </c>
      <c r="T84" s="77">
        <v>221</v>
      </c>
      <c r="U84" s="69">
        <f t="shared" si="15"/>
        <v>0.006632454007982954</v>
      </c>
    </row>
    <row r="85" spans="1:21" ht="15">
      <c r="A85" s="160" t="s">
        <v>98</v>
      </c>
      <c r="B85" s="77">
        <v>249691</v>
      </c>
      <c r="C85" s="68">
        <f>B85/('1000-3'!I85+'1000-2'!I85+'1000-1'!I85)</f>
        <v>0.9864257862653925</v>
      </c>
      <c r="D85" s="77">
        <v>3668</v>
      </c>
      <c r="E85" s="69">
        <f t="shared" si="11"/>
        <v>0.01469015703409414</v>
      </c>
      <c r="F85" s="77">
        <v>249691</v>
      </c>
      <c r="G85" s="68">
        <f>F85/('1000-3'!I85+'1000-2'!I85+'1000-1'!I85)</f>
        <v>0.9864257862653925</v>
      </c>
      <c r="H85" s="77">
        <v>3668</v>
      </c>
      <c r="I85" s="69">
        <f t="shared" si="12"/>
        <v>0.01469015703409414</v>
      </c>
      <c r="J85" s="77">
        <v>164978</v>
      </c>
      <c r="K85" s="68">
        <f>J85/('1000-2'!I85+'1000-3'!I85)</f>
        <v>0.9685672686283259</v>
      </c>
      <c r="L85" s="77">
        <v>6759</v>
      </c>
      <c r="M85" s="69">
        <f t="shared" si="13"/>
        <v>0.040969098910157715</v>
      </c>
      <c r="N85" s="77">
        <v>235272</v>
      </c>
      <c r="O85" s="68">
        <f>N85/('1000-3'!N85+('1000-2'!N85)*0.7)</f>
        <v>1.040196692638572</v>
      </c>
      <c r="P85" s="77">
        <v>2495</v>
      </c>
      <c r="Q85" s="69">
        <f t="shared" si="14"/>
        <v>0.010604746846203543</v>
      </c>
      <c r="R85" s="77">
        <v>75263</v>
      </c>
      <c r="S85" s="68">
        <f>R85/('1000-3'!D85+'1000-2'!D85*0.65)</f>
        <v>0.9015384596956141</v>
      </c>
      <c r="T85" s="77">
        <v>1560</v>
      </c>
      <c r="U85" s="69">
        <f t="shared" si="15"/>
        <v>0.02072731621115289</v>
      </c>
    </row>
    <row r="86" spans="1:21" ht="15">
      <c r="A86" s="160" t="s">
        <v>48</v>
      </c>
      <c r="B86" s="77">
        <v>224581</v>
      </c>
      <c r="C86" s="68">
        <f>B86/('1000-3'!I86+'1000-2'!I86+'1000-1'!I86)</f>
        <v>1.0056781289042733</v>
      </c>
      <c r="D86" s="77">
        <v>5507</v>
      </c>
      <c r="E86" s="69">
        <f t="shared" si="11"/>
        <v>0.024521219515453222</v>
      </c>
      <c r="F86" s="77">
        <v>223956</v>
      </c>
      <c r="G86" s="68">
        <f>F86/('1000-3'!I86+'1000-2'!I86+'1000-1'!I86)</f>
        <v>1.002879366628902</v>
      </c>
      <c r="H86" s="77">
        <v>3692</v>
      </c>
      <c r="I86" s="69">
        <f t="shared" si="12"/>
        <v>0.016485381056993337</v>
      </c>
      <c r="J86" s="77">
        <v>116856</v>
      </c>
      <c r="K86" s="68">
        <f>J86/('1000-2'!I86+'1000-3'!I86)</f>
        <v>0.8225472667633353</v>
      </c>
      <c r="L86" s="77">
        <v>4183</v>
      </c>
      <c r="M86" s="69">
        <f t="shared" si="13"/>
        <v>0.03579619360580544</v>
      </c>
      <c r="N86" s="77">
        <v>199319</v>
      </c>
      <c r="O86" s="68">
        <f>N86/('1000-3'!N86+('1000-2'!N86)*0.7)</f>
        <v>1.013382697771279</v>
      </c>
      <c r="P86" s="77">
        <v>1440</v>
      </c>
      <c r="Q86" s="69">
        <f t="shared" si="14"/>
        <v>0.007224599762190258</v>
      </c>
      <c r="R86" s="77">
        <v>75384</v>
      </c>
      <c r="S86" s="68">
        <f>R86/('1000-3'!D86+'1000-2'!D86*0.65)</f>
        <v>0.9701462284638772</v>
      </c>
      <c r="T86" s="77">
        <v>1712</v>
      </c>
      <c r="U86" s="69">
        <f t="shared" si="15"/>
        <v>0.022710389472567122</v>
      </c>
    </row>
    <row r="87" spans="1:21" ht="15">
      <c r="A87" s="160" t="s">
        <v>49</v>
      </c>
      <c r="B87" s="77">
        <v>86365</v>
      </c>
      <c r="C87" s="68">
        <f>B87/('1000-3'!I87+'1000-2'!I87+'1000-1'!I87)</f>
        <v>0.9964579102824441</v>
      </c>
      <c r="D87" s="77">
        <v>6219</v>
      </c>
      <c r="E87" s="69">
        <f t="shared" si="11"/>
        <v>0.07200833671047299</v>
      </c>
      <c r="F87" s="77">
        <v>86346</v>
      </c>
      <c r="G87" s="68">
        <f>F87/('1000-3'!I87+'1000-2'!I87+'1000-1'!I87)</f>
        <v>0.9962386930035074</v>
      </c>
      <c r="H87" s="77">
        <v>2267</v>
      </c>
      <c r="I87" s="69">
        <f t="shared" si="12"/>
        <v>0.02625483519792463</v>
      </c>
      <c r="J87" s="77">
        <v>52191</v>
      </c>
      <c r="K87" s="68">
        <f>J87/('1000-2'!I87+'1000-3'!I87)</f>
        <v>1.018559718969555</v>
      </c>
      <c r="L87" s="77">
        <v>3518</v>
      </c>
      <c r="M87" s="69">
        <f t="shared" si="13"/>
        <v>0.0674062577839091</v>
      </c>
      <c r="N87" s="77">
        <v>72317</v>
      </c>
      <c r="O87" s="68">
        <f>N87/('1000-3'!N87+('1000-2'!N87)*0.7)</f>
        <v>1.0423380936182969</v>
      </c>
      <c r="P87" s="77">
        <v>986</v>
      </c>
      <c r="Q87" s="69">
        <f t="shared" si="14"/>
        <v>0.013634415144433535</v>
      </c>
      <c r="R87" s="77">
        <v>23452</v>
      </c>
      <c r="S87" s="68">
        <f>R87/('1000-3'!D87+'1000-2'!D87*0.65)</f>
        <v>0.883660642963722</v>
      </c>
      <c r="T87" s="77">
        <v>665</v>
      </c>
      <c r="U87" s="69">
        <f t="shared" si="15"/>
        <v>0.028355790550912502</v>
      </c>
    </row>
    <row r="88" spans="1:21" ht="15">
      <c r="A88" s="160" t="s">
        <v>50</v>
      </c>
      <c r="B88" s="77">
        <v>89954</v>
      </c>
      <c r="C88" s="68">
        <f>B88/('1000-3'!I88+'1000-2'!I88+'1000-1'!I88)</f>
        <v>1</v>
      </c>
      <c r="D88" s="77">
        <v>1985</v>
      </c>
      <c r="E88" s="69">
        <f t="shared" si="11"/>
        <v>0.022066834159681616</v>
      </c>
      <c r="F88" s="77">
        <v>89954</v>
      </c>
      <c r="G88" s="68">
        <f>F88/('1000-3'!I88+'1000-2'!I88+'1000-1'!I88)</f>
        <v>1</v>
      </c>
      <c r="H88" s="77">
        <v>745</v>
      </c>
      <c r="I88" s="69">
        <f t="shared" si="12"/>
        <v>0.008282010805522823</v>
      </c>
      <c r="J88" s="77">
        <v>36577</v>
      </c>
      <c r="K88" s="68">
        <f>J88/('1000-2'!I88+'1000-3'!I88)</f>
        <v>0.6996901063585584</v>
      </c>
      <c r="L88" s="77">
        <v>861</v>
      </c>
      <c r="M88" s="69">
        <f t="shared" si="13"/>
        <v>0.023539382672171035</v>
      </c>
      <c r="N88" s="77">
        <v>66364</v>
      </c>
      <c r="O88" s="68">
        <f>N88/('1000-3'!N88+('1000-2'!N88)*0.7)</f>
        <v>0.9499706551768562</v>
      </c>
      <c r="P88" s="77">
        <v>176</v>
      </c>
      <c r="Q88" s="69">
        <f t="shared" si="14"/>
        <v>0.0026520402627930807</v>
      </c>
      <c r="R88" s="77">
        <v>22419</v>
      </c>
      <c r="S88" s="68">
        <f>R88/('1000-3'!D88+'1000-2'!D88*0.65)</f>
        <v>0.8243446223086723</v>
      </c>
      <c r="T88" s="77">
        <v>247</v>
      </c>
      <c r="U88" s="69">
        <f t="shared" si="15"/>
        <v>0.011017440563807485</v>
      </c>
    </row>
    <row r="89" spans="1:187" s="113" customFormat="1" ht="15">
      <c r="A89" s="161" t="s">
        <v>64</v>
      </c>
      <c r="B89" s="190">
        <f aca="true" t="shared" si="17" ref="B89:N89">SUM(B90:B98)</f>
        <v>386423</v>
      </c>
      <c r="C89" s="59">
        <f>B89/('1000-3'!I89+'1000-2'!I89+'1000-1'!I89)</f>
        <v>0.975569300681646</v>
      </c>
      <c r="D89" s="190">
        <f t="shared" si="17"/>
        <v>14696</v>
      </c>
      <c r="E89" s="179">
        <f t="shared" si="11"/>
        <v>0.038030862552177275</v>
      </c>
      <c r="F89" s="190">
        <f t="shared" si="17"/>
        <v>386363</v>
      </c>
      <c r="G89" s="59">
        <f>F89/('1000-3'!I89+'1000-2'!I89+'1000-1'!I89)</f>
        <v>0.9754178237818732</v>
      </c>
      <c r="H89" s="190">
        <f t="shared" si="17"/>
        <v>11380</v>
      </c>
      <c r="I89" s="179">
        <f t="shared" si="12"/>
        <v>0.029454166159803088</v>
      </c>
      <c r="J89" s="190">
        <f t="shared" si="17"/>
        <v>239597</v>
      </c>
      <c r="K89" s="59">
        <f>J89/('1000-2'!I89+'1000-3'!I89)</f>
        <v>0.9213355687664869</v>
      </c>
      <c r="L89" s="190">
        <f t="shared" si="17"/>
        <v>13266</v>
      </c>
      <c r="M89" s="179">
        <f t="shared" si="13"/>
        <v>0.05536797205307245</v>
      </c>
      <c r="N89" s="190">
        <f t="shared" si="17"/>
        <v>317519</v>
      </c>
      <c r="O89" s="59">
        <f>N89/('1000-3'!N89+('1000-2'!N89)*0.7)</f>
        <v>0.9422423670323338</v>
      </c>
      <c r="P89" s="190">
        <f>SUM(P90:P98)</f>
        <v>3276</v>
      </c>
      <c r="Q89" s="179">
        <f t="shared" si="14"/>
        <v>0.010317492811453803</v>
      </c>
      <c r="R89" s="190">
        <f>SUM(R90:R98)</f>
        <v>102481</v>
      </c>
      <c r="S89" s="59">
        <f>R89/('1000-3'!D89+'1000-2'!D89*0.65)</f>
        <v>0.8394793935131845</v>
      </c>
      <c r="T89" s="190">
        <f>SUM(T90:T98)</f>
        <v>3383</v>
      </c>
      <c r="U89" s="179">
        <f t="shared" si="15"/>
        <v>0.03301099716044925</v>
      </c>
      <c r="V89" s="219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</row>
    <row r="90" spans="1:21" ht="15">
      <c r="A90" s="160" t="s">
        <v>99</v>
      </c>
      <c r="B90" s="77">
        <v>68898</v>
      </c>
      <c r="C90" s="132">
        <f>B90/('1000-3'!I90+'1000-2'!I90+'1000-1'!I90)</f>
        <v>1</v>
      </c>
      <c r="D90" s="77">
        <v>3785</v>
      </c>
      <c r="E90" s="133">
        <f t="shared" si="11"/>
        <v>0.05493628262068565</v>
      </c>
      <c r="F90" s="77">
        <v>68898</v>
      </c>
      <c r="G90" s="132">
        <f>F90/('1000-3'!I90+'1000-2'!I90+'1000-1'!I90)</f>
        <v>1</v>
      </c>
      <c r="H90" s="77">
        <v>2818</v>
      </c>
      <c r="I90" s="133">
        <f t="shared" si="12"/>
        <v>0.04090104212023571</v>
      </c>
      <c r="J90" s="77">
        <v>43596</v>
      </c>
      <c r="K90" s="132">
        <f>J90/('1000-2'!I90+'1000-3'!I90)</f>
        <v>1</v>
      </c>
      <c r="L90" s="77">
        <v>2251</v>
      </c>
      <c r="M90" s="133">
        <f t="shared" si="13"/>
        <v>0.051633177355720705</v>
      </c>
      <c r="N90" s="77">
        <v>63641</v>
      </c>
      <c r="O90" s="132">
        <f>N90/('1000-3'!N90+('1000-2'!N90)*0.7)</f>
        <v>1.0595090441427417</v>
      </c>
      <c r="P90" s="77">
        <v>1012</v>
      </c>
      <c r="Q90" s="133">
        <f t="shared" si="14"/>
        <v>0.01590169859053126</v>
      </c>
      <c r="R90" s="77">
        <v>21070</v>
      </c>
      <c r="S90" s="132">
        <f>R90/('1000-3'!D90+'1000-2'!D90*0.65)</f>
        <v>0.8386436819124419</v>
      </c>
      <c r="T90" s="77">
        <v>267</v>
      </c>
      <c r="U90" s="133">
        <f t="shared" si="15"/>
        <v>0.012672045562411012</v>
      </c>
    </row>
    <row r="91" spans="1:21" ht="15">
      <c r="A91" s="160" t="s">
        <v>51</v>
      </c>
      <c r="B91" s="77">
        <v>79132</v>
      </c>
      <c r="C91" s="68">
        <f>B91/('1000-3'!I91+'1000-2'!I91+'1000-1'!I91)</f>
        <v>0.9838372786950468</v>
      </c>
      <c r="D91" s="77">
        <v>3211</v>
      </c>
      <c r="E91" s="69">
        <f t="shared" si="11"/>
        <v>0.04057776879138655</v>
      </c>
      <c r="F91" s="77">
        <v>81984</v>
      </c>
      <c r="G91" s="68">
        <f>F91/('1000-3'!I91+'1000-2'!I91+'1000-1'!I91)</f>
        <v>1.0192958026656058</v>
      </c>
      <c r="H91" s="77">
        <v>3481</v>
      </c>
      <c r="I91" s="69">
        <f t="shared" si="12"/>
        <v>0.04245950429352069</v>
      </c>
      <c r="J91" s="77">
        <v>48686</v>
      </c>
      <c r="K91" s="68">
        <f>J91/('1000-2'!I91+'1000-3'!I91)</f>
        <v>0.8759625764663548</v>
      </c>
      <c r="L91" s="77">
        <v>3956</v>
      </c>
      <c r="M91" s="69">
        <f t="shared" si="13"/>
        <v>0.08125539169371072</v>
      </c>
      <c r="N91" s="77">
        <v>69472</v>
      </c>
      <c r="O91" s="68">
        <f>N91/('1000-3'!N91+('1000-2'!N91)*0.7)</f>
        <v>1.0117645002781654</v>
      </c>
      <c r="P91" s="77">
        <v>1193</v>
      </c>
      <c r="Q91" s="69">
        <f t="shared" si="14"/>
        <v>0.017172385997236295</v>
      </c>
      <c r="R91" s="77">
        <v>21903</v>
      </c>
      <c r="S91" s="68">
        <f>R91/('1000-3'!D91+'1000-2'!D91*0.65)</f>
        <v>0.9799232722270068</v>
      </c>
      <c r="T91" s="77">
        <v>1885</v>
      </c>
      <c r="U91" s="69">
        <f t="shared" si="15"/>
        <v>0.08606127014564215</v>
      </c>
    </row>
    <row r="92" spans="1:21" ht="15">
      <c r="A92" s="160" t="s">
        <v>100</v>
      </c>
      <c r="B92" s="77">
        <v>104099</v>
      </c>
      <c r="C92" s="68">
        <f>B92/('1000-3'!I92+'1000-2'!I92+'1000-1'!I92)</f>
        <v>0.9739254907097281</v>
      </c>
      <c r="D92" s="77">
        <v>1329</v>
      </c>
      <c r="E92" s="69">
        <f t="shared" si="11"/>
        <v>0.012766693243931258</v>
      </c>
      <c r="F92" s="77">
        <v>103742</v>
      </c>
      <c r="G92" s="68">
        <f>F92/('1000-3'!I92+'1000-2'!I92+'1000-1'!I92)</f>
        <v>0.9705854835993488</v>
      </c>
      <c r="H92" s="77">
        <v>1087</v>
      </c>
      <c r="I92" s="69">
        <f t="shared" si="12"/>
        <v>0.010477916369454995</v>
      </c>
      <c r="J92" s="77">
        <v>60000</v>
      </c>
      <c r="K92" s="68">
        <f>J92/('1000-2'!I92+'1000-3'!I92)</f>
        <v>0.8689481382786137</v>
      </c>
      <c r="L92" s="77">
        <v>1218</v>
      </c>
      <c r="M92" s="69">
        <f t="shared" si="13"/>
        <v>0.0203</v>
      </c>
      <c r="N92" s="77">
        <v>83970</v>
      </c>
      <c r="O92" s="68">
        <f>N92/('1000-3'!N92+('1000-2'!N92)*0.7)</f>
        <v>0.929578119655092</v>
      </c>
      <c r="P92" s="77">
        <v>356</v>
      </c>
      <c r="Q92" s="69">
        <f t="shared" si="14"/>
        <v>0.004239609384303918</v>
      </c>
      <c r="R92" s="77">
        <v>27786</v>
      </c>
      <c r="S92" s="68">
        <f>R92/('1000-3'!D92+'1000-2'!D92*0.65)</f>
        <v>0.8462221355947172</v>
      </c>
      <c r="T92" s="77">
        <v>279</v>
      </c>
      <c r="U92" s="69">
        <f t="shared" si="15"/>
        <v>0.010041027855754697</v>
      </c>
    </row>
    <row r="93" spans="1:21" ht="15">
      <c r="A93" s="160" t="s">
        <v>386</v>
      </c>
      <c r="B93" s="77">
        <v>57032</v>
      </c>
      <c r="C93" s="132">
        <f>B93/('1000-3'!I93+'1000-2'!I93+'1000-1'!I93)</f>
        <v>0.9770772657186911</v>
      </c>
      <c r="D93" s="77">
        <v>2731</v>
      </c>
      <c r="E93" s="133">
        <f t="shared" si="11"/>
        <v>0.04788539767148268</v>
      </c>
      <c r="F93" s="77">
        <v>54828</v>
      </c>
      <c r="G93" s="132">
        <f>F93/('1000-3'!I93+'1000-2'!I93+'1000-1'!I93)</f>
        <v>0.9393181428816173</v>
      </c>
      <c r="H93" s="77">
        <v>513</v>
      </c>
      <c r="I93" s="133">
        <f t="shared" si="12"/>
        <v>0.009356533158240315</v>
      </c>
      <c r="J93" s="77">
        <v>37570</v>
      </c>
      <c r="K93" s="132">
        <f>J93/('1000-2'!I93+'1000-3'!I93)</f>
        <v>1.0171372878143867</v>
      </c>
      <c r="L93" s="77">
        <v>2103</v>
      </c>
      <c r="M93" s="133">
        <f t="shared" si="13"/>
        <v>0.05597551237689646</v>
      </c>
      <c r="N93" s="77">
        <v>44604</v>
      </c>
      <c r="O93" s="132">
        <f>N93/('1000-3'!N93+('1000-2'!N93)*0.7)</f>
        <v>0.9218102233226007</v>
      </c>
      <c r="P93" s="77">
        <v>271</v>
      </c>
      <c r="Q93" s="133">
        <f t="shared" si="14"/>
        <v>0.00607568827907811</v>
      </c>
      <c r="R93" s="77">
        <v>14272</v>
      </c>
      <c r="S93" s="132">
        <f>R93/('1000-3'!D93+'1000-2'!D93*0.65)</f>
        <v>0.8034859761521399</v>
      </c>
      <c r="T93" s="77">
        <v>267</v>
      </c>
      <c r="U93" s="133">
        <f t="shared" si="15"/>
        <v>0.018707959641255604</v>
      </c>
    </row>
    <row r="94" spans="1:21" ht="15">
      <c r="A94" s="160" t="s">
        <v>52</v>
      </c>
      <c r="B94" s="77">
        <v>20120</v>
      </c>
      <c r="C94" s="132">
        <f>B94/('1000-3'!I94+'1000-2'!I94+'1000-1'!I94)</f>
        <v>0.9890866188182086</v>
      </c>
      <c r="D94" s="77">
        <v>2813</v>
      </c>
      <c r="E94" s="133">
        <f t="shared" si="11"/>
        <v>0.13981113320079522</v>
      </c>
      <c r="F94" s="77">
        <v>20120</v>
      </c>
      <c r="G94" s="132">
        <f>F94/('1000-3'!I94+'1000-2'!I94+'1000-1'!I94)</f>
        <v>0.9890866188182086</v>
      </c>
      <c r="H94" s="77">
        <v>3009</v>
      </c>
      <c r="I94" s="133">
        <f t="shared" si="12"/>
        <v>0.14955268389662027</v>
      </c>
      <c r="J94" s="77">
        <v>18541</v>
      </c>
      <c r="K94" s="132">
        <f>J94/('1000-2'!I94+'1000-3'!I94)</f>
        <v>1.2531089483644229</v>
      </c>
      <c r="L94" s="77">
        <v>2862</v>
      </c>
      <c r="M94" s="133">
        <f t="shared" si="13"/>
        <v>0.15436060622404402</v>
      </c>
      <c r="N94" s="77">
        <v>10263</v>
      </c>
      <c r="O94" s="132">
        <f>N94/('1000-3'!N94+('1000-2'!N94)*0.7)</f>
        <v>0.5778813831314719</v>
      </c>
      <c r="P94" s="77">
        <v>315</v>
      </c>
      <c r="Q94" s="133">
        <f t="shared" si="14"/>
        <v>0.030692779888921367</v>
      </c>
      <c r="R94" s="77">
        <v>4420</v>
      </c>
      <c r="S94" s="132">
        <f>R94/('1000-3'!D94+'1000-2'!D94*0.65)</f>
        <v>0.8931909347182507</v>
      </c>
      <c r="T94" s="77">
        <v>503</v>
      </c>
      <c r="U94" s="133">
        <f t="shared" si="15"/>
        <v>0.11380090497737556</v>
      </c>
    </row>
    <row r="95" spans="1:21" ht="15">
      <c r="A95" s="160" t="s">
        <v>388</v>
      </c>
      <c r="B95" s="77">
        <v>9223</v>
      </c>
      <c r="C95" s="132">
        <f>B95/('1000-3'!I95+'1000-2'!I95+'1000-1'!I95)</f>
        <v>1</v>
      </c>
      <c r="D95" s="77">
        <v>206</v>
      </c>
      <c r="E95" s="133">
        <f t="shared" si="11"/>
        <v>0.022335465683617044</v>
      </c>
      <c r="F95" s="77">
        <v>9223</v>
      </c>
      <c r="G95" s="132">
        <f>F95/('1000-3'!I95+'1000-2'!I95+'1000-1'!I95)</f>
        <v>1</v>
      </c>
      <c r="H95" s="77">
        <v>146</v>
      </c>
      <c r="I95" s="133">
        <f t="shared" si="12"/>
        <v>0.015829990241786836</v>
      </c>
      <c r="J95" s="77">
        <v>6238</v>
      </c>
      <c r="K95" s="132">
        <f>J95/('1000-2'!I95+'1000-3'!I95)</f>
        <v>1</v>
      </c>
      <c r="L95" s="77">
        <v>169</v>
      </c>
      <c r="M95" s="133">
        <f t="shared" si="13"/>
        <v>0.02709201667201026</v>
      </c>
      <c r="N95" s="77">
        <v>8293</v>
      </c>
      <c r="O95" s="132">
        <f>N95/('1000-3'!N95+('1000-2'!N95)*0.7)</f>
        <v>1.0629325813893873</v>
      </c>
      <c r="P95" s="77">
        <v>45</v>
      </c>
      <c r="Q95" s="133">
        <f t="shared" si="14"/>
        <v>0.005426263113469191</v>
      </c>
      <c r="R95" s="77">
        <v>2438</v>
      </c>
      <c r="S95" s="132">
        <f>R95/('1000-3'!D95+'1000-2'!D95*0.65)</f>
        <v>0.8587682065552404</v>
      </c>
      <c r="T95" s="77">
        <v>50</v>
      </c>
      <c r="U95" s="133">
        <f t="shared" si="15"/>
        <v>0.020508613617719443</v>
      </c>
    </row>
    <row r="96" spans="1:21" ht="15">
      <c r="A96" s="160" t="s">
        <v>54</v>
      </c>
      <c r="B96" s="77">
        <v>43228</v>
      </c>
      <c r="C96" s="68">
        <f>B96/('1000-3'!I96+'1000-2'!I96+'1000-1'!I96)</f>
        <v>0.9192557150451888</v>
      </c>
      <c r="D96" s="77">
        <v>597</v>
      </c>
      <c r="E96" s="69">
        <f t="shared" si="11"/>
        <v>0.013810493198852596</v>
      </c>
      <c r="F96" s="77">
        <v>42913</v>
      </c>
      <c r="G96" s="68">
        <f>F96/('1000-3'!I96+'1000-2'!I96+'1000-1'!I96)</f>
        <v>0.9125571504518873</v>
      </c>
      <c r="H96" s="77">
        <v>310</v>
      </c>
      <c r="I96" s="69">
        <f t="shared" si="12"/>
        <v>0.007223918159998136</v>
      </c>
      <c r="J96" s="77">
        <v>22616</v>
      </c>
      <c r="K96" s="68">
        <f>J96/('1000-2'!I96+'1000-3'!I96)</f>
        <v>0.7370136218470964</v>
      </c>
      <c r="L96" s="77">
        <v>663</v>
      </c>
      <c r="M96" s="69">
        <f t="shared" si="13"/>
        <v>0.029315528829147505</v>
      </c>
      <c r="N96" s="77">
        <v>33926</v>
      </c>
      <c r="O96" s="68">
        <f>N96/('1000-3'!N96+('1000-2'!N96)*0.7)</f>
        <v>0.8476456508377515</v>
      </c>
      <c r="P96" s="77">
        <v>84</v>
      </c>
      <c r="Q96" s="69">
        <f t="shared" si="14"/>
        <v>0.0024759771266874963</v>
      </c>
      <c r="R96" s="77">
        <v>9611</v>
      </c>
      <c r="S96" s="68">
        <f>R96/('1000-3'!D96+'1000-2'!D96*0.65)</f>
        <v>0.6498463452481973</v>
      </c>
      <c r="T96" s="77">
        <v>126</v>
      </c>
      <c r="U96" s="69">
        <f t="shared" si="15"/>
        <v>0.013109978150036417</v>
      </c>
    </row>
    <row r="97" spans="1:21" ht="15">
      <c r="A97" s="160" t="s">
        <v>55</v>
      </c>
      <c r="B97" s="77">
        <v>2558</v>
      </c>
      <c r="C97" s="132">
        <f>B97/('1000-3'!I97+'1000-2'!I97+'1000-1'!I97)</f>
        <v>0.9261404779145547</v>
      </c>
      <c r="D97" s="77">
        <v>7</v>
      </c>
      <c r="E97" s="133">
        <f t="shared" si="11"/>
        <v>0.002736512900703675</v>
      </c>
      <c r="F97" s="77">
        <v>2522</v>
      </c>
      <c r="G97" s="132">
        <f>F97/('1000-3'!I97+'1000-2'!I97+'1000-1'!I97)</f>
        <v>0.9131064446053584</v>
      </c>
      <c r="H97" s="77">
        <v>7</v>
      </c>
      <c r="I97" s="133">
        <f t="shared" si="12"/>
        <v>0.0027755749405233942</v>
      </c>
      <c r="J97" s="77">
        <v>1267</v>
      </c>
      <c r="K97" s="132">
        <f>J97/('1000-2'!I97+'1000-3'!I97)</f>
        <v>0.6942465753424657</v>
      </c>
      <c r="L97" s="77">
        <v>10</v>
      </c>
      <c r="M97" s="133">
        <f t="shared" si="13"/>
        <v>0.007892659826361484</v>
      </c>
      <c r="N97" s="77">
        <v>1587</v>
      </c>
      <c r="O97" s="132">
        <f>N97/('1000-3'!N97+('1000-2'!N97)*0.7)</f>
        <v>0.7503900893659275</v>
      </c>
      <c r="P97" s="77">
        <v>0</v>
      </c>
      <c r="Q97" s="133">
        <f t="shared" si="14"/>
        <v>0</v>
      </c>
      <c r="R97" s="77">
        <v>341</v>
      </c>
      <c r="S97" s="132">
        <f>R97/('1000-3'!D97+'1000-2'!D97*0.65)</f>
        <v>0.5226053639846743</v>
      </c>
      <c r="T97" s="77">
        <v>3</v>
      </c>
      <c r="U97" s="133">
        <f t="shared" si="15"/>
        <v>0.008797653958944282</v>
      </c>
    </row>
    <row r="98" spans="1:21" ht="15">
      <c r="A98" s="160" t="s">
        <v>102</v>
      </c>
      <c r="B98" s="77">
        <v>2133</v>
      </c>
      <c r="C98" s="132">
        <f>B98/('1000-3'!I98+'1000-2'!I98+'1000-1'!I98)</f>
        <v>0.986586493987049</v>
      </c>
      <c r="D98" s="77">
        <v>17</v>
      </c>
      <c r="E98" s="133">
        <f t="shared" si="11"/>
        <v>0.007969995311767463</v>
      </c>
      <c r="F98" s="77">
        <v>2133</v>
      </c>
      <c r="G98" s="132">
        <f>F98/('1000-3'!I98+'1000-2'!I98+'1000-1'!I98)</f>
        <v>0.986586493987049</v>
      </c>
      <c r="H98" s="77">
        <v>9</v>
      </c>
      <c r="I98" s="133">
        <f t="shared" si="12"/>
        <v>0.004219409282700422</v>
      </c>
      <c r="J98" s="77">
        <v>1083</v>
      </c>
      <c r="K98" s="132">
        <f>J98/('1000-2'!I98+'1000-3'!I98)</f>
        <v>0.8040089086859689</v>
      </c>
      <c r="L98" s="77">
        <v>34</v>
      </c>
      <c r="M98" s="133">
        <f t="shared" si="13"/>
        <v>0.03139427516158818</v>
      </c>
      <c r="N98" s="77">
        <v>1763</v>
      </c>
      <c r="O98" s="132">
        <f>N98/('1000-3'!N98+('1000-2'!N98)*0.7)</f>
        <v>0.9620736698499318</v>
      </c>
      <c r="P98" s="77">
        <v>0</v>
      </c>
      <c r="Q98" s="133">
        <f t="shared" si="14"/>
        <v>0</v>
      </c>
      <c r="R98" s="77">
        <v>640</v>
      </c>
      <c r="S98" s="132">
        <f>R98/('1000-3'!D98+'1000-2'!D98*0.65)</f>
        <v>0.827300930713547</v>
      </c>
      <c r="T98" s="77">
        <v>3</v>
      </c>
      <c r="U98" s="133">
        <f t="shared" si="15"/>
        <v>0.0046875</v>
      </c>
    </row>
    <row r="99" spans="1:21" ht="15">
      <c r="A99" s="57"/>
      <c r="B99" s="10"/>
      <c r="C99" s="10"/>
      <c r="D99" s="10"/>
      <c r="E99" s="93"/>
      <c r="F99" s="10"/>
      <c r="G99" s="10"/>
      <c r="H99" s="10"/>
      <c r="I99" s="93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ht="15">
      <c r="A100" s="10"/>
      <c r="B100" s="10"/>
      <c r="C100" s="10"/>
      <c r="D100" s="10"/>
      <c r="E100" s="9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</sheetData>
  <sheetProtection/>
  <mergeCells count="7">
    <mergeCell ref="A4:A5"/>
    <mergeCell ref="A1:L1"/>
    <mergeCell ref="B4:E4"/>
    <mergeCell ref="F4:I4"/>
    <mergeCell ref="J4:M4"/>
    <mergeCell ref="N4:Q4"/>
    <mergeCell ref="R4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B150"/>
  <sheetViews>
    <sheetView zoomScale="70" zoomScaleNormal="70" zoomScalePageLayoutView="0" workbookViewId="0" topLeftCell="A1">
      <selection activeCell="A1" sqref="A1:J1"/>
    </sheetView>
  </sheetViews>
  <sheetFormatPr defaultColWidth="9.140625" defaultRowHeight="15"/>
  <cols>
    <col min="1" max="1" width="35.7109375" style="0" customWidth="1"/>
    <col min="2" max="2" width="16.00390625" style="0" customWidth="1"/>
    <col min="3" max="3" width="12.28125" style="0" customWidth="1"/>
    <col min="4" max="4" width="15.57421875" style="0" customWidth="1"/>
    <col min="5" max="5" width="14.421875" style="0" customWidth="1"/>
    <col min="6" max="6" width="14.57421875" style="0" customWidth="1"/>
    <col min="7" max="7" width="16.28125" style="0" customWidth="1"/>
    <col min="8" max="8" width="10.7109375" style="0" customWidth="1"/>
    <col min="9" max="9" width="14.421875" style="0" customWidth="1"/>
    <col min="10" max="10" width="13.7109375" style="0" customWidth="1"/>
    <col min="11" max="11" width="14.7109375" style="0" customWidth="1"/>
    <col min="12" max="12" width="15.57421875" style="0" customWidth="1"/>
    <col min="13" max="13" width="13.8515625" style="0" customWidth="1"/>
    <col min="14" max="14" width="16.140625" style="0" customWidth="1"/>
    <col min="15" max="15" width="16.421875" style="0" customWidth="1"/>
    <col min="16" max="16" width="17.8515625" style="0" customWidth="1"/>
    <col min="17" max="17" width="15.140625" style="0" customWidth="1"/>
    <col min="18" max="18" width="15.57421875" style="0" customWidth="1"/>
    <col min="19" max="19" width="15.8515625" style="0" customWidth="1"/>
    <col min="20" max="20" width="13.7109375" style="0" customWidth="1"/>
    <col min="21" max="21" width="15.00390625" style="0" customWidth="1"/>
    <col min="22" max="26" width="9.140625" style="38" customWidth="1"/>
    <col min="27" max="27" width="10.7109375" style="237" bestFit="1" customWidth="1"/>
    <col min="28" max="16384" width="9.140625" style="38" customWidth="1"/>
  </cols>
  <sheetData>
    <row r="1" spans="1:10" ht="49.5" customHeight="1">
      <c r="A1" s="284" t="s">
        <v>144</v>
      </c>
      <c r="B1" s="284"/>
      <c r="C1" s="284"/>
      <c r="D1" s="284"/>
      <c r="E1" s="284"/>
      <c r="F1" s="284"/>
      <c r="G1" s="284"/>
      <c r="H1" s="284"/>
      <c r="I1" s="284"/>
      <c r="J1" s="284"/>
    </row>
    <row r="3" ht="15">
      <c r="A3" s="25" t="s">
        <v>145</v>
      </c>
    </row>
    <row r="4" spans="1:21" ht="15.75" customHeight="1" thickBot="1">
      <c r="A4" s="275" t="s">
        <v>2</v>
      </c>
      <c r="B4" s="282" t="s">
        <v>146</v>
      </c>
      <c r="C4" s="283"/>
      <c r="D4" s="283"/>
      <c r="E4" s="283"/>
      <c r="F4" s="283"/>
      <c r="G4" s="276" t="s">
        <v>147</v>
      </c>
      <c r="H4" s="277"/>
      <c r="I4" s="277"/>
      <c r="J4" s="277"/>
      <c r="K4" s="277"/>
      <c r="L4" s="278" t="s">
        <v>148</v>
      </c>
      <c r="M4" s="279"/>
      <c r="N4" s="279"/>
      <c r="O4" s="279"/>
      <c r="P4" s="279"/>
      <c r="Q4" s="280" t="s">
        <v>149</v>
      </c>
      <c r="R4" s="281"/>
      <c r="S4" s="281"/>
      <c r="T4" s="281"/>
      <c r="U4" s="281"/>
    </row>
    <row r="5" spans="1:25" ht="67.5">
      <c r="A5" s="275"/>
      <c r="B5" s="31" t="s">
        <v>150</v>
      </c>
      <c r="C5" s="32" t="s">
        <v>151</v>
      </c>
      <c r="D5" s="32" t="s">
        <v>152</v>
      </c>
      <c r="E5" s="32" t="s">
        <v>153</v>
      </c>
      <c r="F5" s="32" t="s">
        <v>154</v>
      </c>
      <c r="G5" s="28" t="s">
        <v>150</v>
      </c>
      <c r="H5" s="33" t="s">
        <v>151</v>
      </c>
      <c r="I5" s="33" t="s">
        <v>152</v>
      </c>
      <c r="J5" s="33" t="s">
        <v>153</v>
      </c>
      <c r="K5" s="33" t="s">
        <v>154</v>
      </c>
      <c r="L5" s="30" t="s">
        <v>150</v>
      </c>
      <c r="M5" s="34" t="s">
        <v>151</v>
      </c>
      <c r="N5" s="34" t="s">
        <v>152</v>
      </c>
      <c r="O5" s="34" t="s">
        <v>153</v>
      </c>
      <c r="P5" s="34" t="s">
        <v>154</v>
      </c>
      <c r="Q5" s="29" t="s">
        <v>150</v>
      </c>
      <c r="R5" s="35" t="s">
        <v>151</v>
      </c>
      <c r="S5" s="35" t="s">
        <v>152</v>
      </c>
      <c r="T5" s="35" t="s">
        <v>153</v>
      </c>
      <c r="U5" s="35" t="s">
        <v>154</v>
      </c>
      <c r="V5" s="27"/>
      <c r="W5" s="27"/>
      <c r="X5" s="27"/>
      <c r="Y5" s="27"/>
    </row>
    <row r="6" spans="1:25" ht="18" customHeight="1">
      <c r="A6" s="26"/>
      <c r="B6" s="101" t="s">
        <v>155</v>
      </c>
      <c r="C6" s="102" t="s">
        <v>156</v>
      </c>
      <c r="D6" s="102"/>
      <c r="E6" s="102" t="s">
        <v>185</v>
      </c>
      <c r="F6" s="102"/>
      <c r="G6" s="4" t="s">
        <v>157</v>
      </c>
      <c r="H6" s="11" t="s">
        <v>158</v>
      </c>
      <c r="I6" s="11"/>
      <c r="J6" s="11" t="s">
        <v>186</v>
      </c>
      <c r="K6" s="11"/>
      <c r="L6" s="103" t="s">
        <v>159</v>
      </c>
      <c r="M6" s="41" t="s">
        <v>160</v>
      </c>
      <c r="N6" s="41"/>
      <c r="O6" s="41" t="s">
        <v>187</v>
      </c>
      <c r="P6" s="41"/>
      <c r="Q6" s="20" t="s">
        <v>163</v>
      </c>
      <c r="R6" s="21" t="s">
        <v>164</v>
      </c>
      <c r="S6" s="21"/>
      <c r="T6" s="21" t="s">
        <v>189</v>
      </c>
      <c r="U6" s="21"/>
      <c r="V6" s="27"/>
      <c r="W6" s="27"/>
      <c r="X6" s="27"/>
      <c r="Y6" s="27"/>
    </row>
    <row r="7" spans="1:210" s="80" customFormat="1" ht="15">
      <c r="A7" s="63" t="s">
        <v>56</v>
      </c>
      <c r="B7" s="79">
        <f>(B8+B27+B39+B46+B54+B69+B76+B89)</f>
        <v>347793</v>
      </c>
      <c r="C7" s="79">
        <f>(C8+C27+C39+C46+C54+C69+C76+C89)</f>
        <v>315307</v>
      </c>
      <c r="D7" s="96">
        <f>C7/B7</f>
        <v>0.9065938647413835</v>
      </c>
      <c r="E7" s="79">
        <f>(E8+E27+E39+E46+E54+E69+E76+E89)</f>
        <v>78341</v>
      </c>
      <c r="F7" s="96">
        <f>E7/C7</f>
        <v>0.24845943794460637</v>
      </c>
      <c r="G7" s="79">
        <f>(G8+G27+G39+G46+G54+G69+G76+G89)</f>
        <v>409661</v>
      </c>
      <c r="H7" s="79">
        <f>(H8+H27+H39+H46+H54+H69+H76+H89)</f>
        <v>388534</v>
      </c>
      <c r="I7" s="96">
        <f>H7/G7</f>
        <v>0.9484280905431565</v>
      </c>
      <c r="J7" s="79">
        <f>(J8+J27+J39+J46+J54+J69+J76+J89)</f>
        <v>41996</v>
      </c>
      <c r="K7" s="96">
        <f>J7/H7</f>
        <v>0.10808835262808403</v>
      </c>
      <c r="L7" s="79">
        <f>(L8+L27+L39+L46+L54+L69+L76+L89)</f>
        <v>336093</v>
      </c>
      <c r="M7" s="79">
        <f>(M8+M27+M39+M46+M54+M69+M76+M89)</f>
        <v>318469</v>
      </c>
      <c r="N7" s="96">
        <f>M7/L7</f>
        <v>0.9475621331000645</v>
      </c>
      <c r="O7" s="79">
        <f>(O8+O27+O39+O46+O54+O69+O76+O89)</f>
        <v>20051</v>
      </c>
      <c r="P7" s="96">
        <f>O7/M7</f>
        <v>0.06296060213081964</v>
      </c>
      <c r="Q7" s="79">
        <f>(Q8+Q27+Q39+Q46+Q54+Q69+Q76+Q89)</f>
        <v>618660</v>
      </c>
      <c r="R7" s="79">
        <f>(R8+R27+R39+R46+R54+R69+R76+R89)</f>
        <v>555907</v>
      </c>
      <c r="S7" s="96">
        <f>R7/Q7</f>
        <v>0.8985662561018977</v>
      </c>
      <c r="T7" s="79">
        <f>(T8+T27+T39+T46+T54+T69+T76+T89)</f>
        <v>242602</v>
      </c>
      <c r="U7" s="96">
        <f>T7/R7</f>
        <v>0.4364075285974093</v>
      </c>
      <c r="V7" s="38"/>
      <c r="W7" s="38"/>
      <c r="X7" s="38"/>
      <c r="Y7" s="38"/>
      <c r="Z7" s="38"/>
      <c r="AA7" s="237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</row>
    <row r="8" spans="1:210" s="62" customFormat="1" ht="15">
      <c r="A8" s="98" t="s">
        <v>57</v>
      </c>
      <c r="B8" s="184">
        <f aca="true" t="shared" si="0" ref="B8:T8">SUM(B9:B26)</f>
        <v>37376</v>
      </c>
      <c r="C8" s="184">
        <f t="shared" si="0"/>
        <v>33617</v>
      </c>
      <c r="D8" s="183">
        <f aca="true" t="shared" si="1" ref="D8:D71">C8/B8</f>
        <v>0.8994274400684932</v>
      </c>
      <c r="E8" s="184">
        <f t="shared" si="0"/>
        <v>15137</v>
      </c>
      <c r="F8" s="183">
        <f aca="true" t="shared" si="2" ref="F8:F71">E8/C8</f>
        <v>0.450278133087426</v>
      </c>
      <c r="G8" s="184">
        <f t="shared" si="0"/>
        <v>36945</v>
      </c>
      <c r="H8" s="184">
        <f t="shared" si="0"/>
        <v>33351</v>
      </c>
      <c r="I8" s="183">
        <f aca="true" t="shared" si="3" ref="I8:I71">H8/G8</f>
        <v>0.9027202598457166</v>
      </c>
      <c r="J8" s="184">
        <f t="shared" si="0"/>
        <v>14412</v>
      </c>
      <c r="K8" s="183">
        <f aca="true" t="shared" si="4" ref="K8:K71">J8/H8</f>
        <v>0.43213097058558964</v>
      </c>
      <c r="L8" s="184">
        <f t="shared" si="0"/>
        <v>20447</v>
      </c>
      <c r="M8" s="184">
        <f t="shared" si="0"/>
        <v>16486</v>
      </c>
      <c r="N8" s="183">
        <f aca="true" t="shared" si="5" ref="N8:N71">M8/L8</f>
        <v>0.8062796498263805</v>
      </c>
      <c r="O8" s="184">
        <f t="shared" si="0"/>
        <v>7675</v>
      </c>
      <c r="P8" s="183">
        <f aca="true" t="shared" si="6" ref="P8:P71">O8/M8</f>
        <v>0.46554652432366855</v>
      </c>
      <c r="Q8" s="184">
        <f t="shared" si="0"/>
        <v>136656</v>
      </c>
      <c r="R8" s="184">
        <f t="shared" si="0"/>
        <v>126475</v>
      </c>
      <c r="S8" s="183">
        <f aca="true" t="shared" si="7" ref="S8:S71">R8/Q8</f>
        <v>0.9254990633415291</v>
      </c>
      <c r="T8" s="184">
        <f t="shared" si="0"/>
        <v>64051</v>
      </c>
      <c r="U8" s="183">
        <f aca="true" t="shared" si="8" ref="U8:U71">T8/R8</f>
        <v>0.5064321012057719</v>
      </c>
      <c r="V8" s="38"/>
      <c r="W8" s="38"/>
      <c r="X8" s="38"/>
      <c r="Y8" s="38"/>
      <c r="Z8" s="38"/>
      <c r="AA8" s="237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</row>
    <row r="9" spans="1:21" ht="15">
      <c r="A9" s="99" t="s">
        <v>11</v>
      </c>
      <c r="B9" s="77">
        <v>1408</v>
      </c>
      <c r="C9" s="77">
        <v>1380</v>
      </c>
      <c r="D9" s="186">
        <f t="shared" si="1"/>
        <v>0.9801136363636364</v>
      </c>
      <c r="E9" s="77">
        <v>998</v>
      </c>
      <c r="F9" s="186">
        <f t="shared" si="2"/>
        <v>0.7231884057971014</v>
      </c>
      <c r="G9" s="77">
        <v>320</v>
      </c>
      <c r="H9" s="77">
        <v>299</v>
      </c>
      <c r="I9" s="186">
        <f t="shared" si="3"/>
        <v>0.934375</v>
      </c>
      <c r="J9" s="77">
        <v>150</v>
      </c>
      <c r="K9" s="186">
        <f t="shared" si="4"/>
        <v>0.5016722408026756</v>
      </c>
      <c r="L9" s="77">
        <v>246</v>
      </c>
      <c r="M9" s="77">
        <v>236</v>
      </c>
      <c r="N9" s="186">
        <f t="shared" si="5"/>
        <v>0.959349593495935</v>
      </c>
      <c r="O9" s="77">
        <v>80</v>
      </c>
      <c r="P9" s="186">
        <f t="shared" si="6"/>
        <v>0.3389830508474576</v>
      </c>
      <c r="Q9" s="77">
        <v>4925</v>
      </c>
      <c r="R9" s="77">
        <v>4916</v>
      </c>
      <c r="S9" s="186">
        <f t="shared" si="7"/>
        <v>0.9981725888324873</v>
      </c>
      <c r="T9" s="77">
        <v>3548</v>
      </c>
      <c r="U9" s="186">
        <f t="shared" si="8"/>
        <v>0.7217249796582588</v>
      </c>
    </row>
    <row r="10" spans="1:21" ht="15">
      <c r="A10" s="99" t="s">
        <v>12</v>
      </c>
      <c r="B10" s="77">
        <v>797</v>
      </c>
      <c r="C10" s="77">
        <v>787</v>
      </c>
      <c r="D10" s="186">
        <f t="shared" si="1"/>
        <v>0.9874529485570891</v>
      </c>
      <c r="E10" s="77">
        <v>387</v>
      </c>
      <c r="F10" s="186">
        <f t="shared" si="2"/>
        <v>0.49174078780177893</v>
      </c>
      <c r="G10" s="77">
        <v>169</v>
      </c>
      <c r="H10" s="77">
        <v>159</v>
      </c>
      <c r="I10" s="186">
        <f t="shared" si="3"/>
        <v>0.9408284023668639</v>
      </c>
      <c r="J10" s="77">
        <v>61</v>
      </c>
      <c r="K10" s="186">
        <f t="shared" si="4"/>
        <v>0.3836477987421384</v>
      </c>
      <c r="L10" s="77">
        <v>23</v>
      </c>
      <c r="M10" s="77">
        <v>17</v>
      </c>
      <c r="N10" s="186">
        <f t="shared" si="5"/>
        <v>0.7391304347826086</v>
      </c>
      <c r="O10" s="77">
        <v>1</v>
      </c>
      <c r="P10" s="186">
        <f t="shared" si="6"/>
        <v>0.058823529411764705</v>
      </c>
      <c r="Q10" s="77">
        <v>4149</v>
      </c>
      <c r="R10" s="77">
        <v>4104</v>
      </c>
      <c r="S10" s="186">
        <f t="shared" si="7"/>
        <v>0.9891540130151844</v>
      </c>
      <c r="T10" s="77">
        <v>1882</v>
      </c>
      <c r="U10" s="186">
        <f t="shared" si="8"/>
        <v>0.45857699805068225</v>
      </c>
    </row>
    <row r="11" spans="1:21" ht="15">
      <c r="A11" s="99" t="s">
        <v>65</v>
      </c>
      <c r="B11" s="77">
        <v>1982</v>
      </c>
      <c r="C11" s="77">
        <v>1058</v>
      </c>
      <c r="D11" s="186">
        <f t="shared" si="1"/>
        <v>0.5338042381432896</v>
      </c>
      <c r="E11" s="77">
        <v>443</v>
      </c>
      <c r="F11" s="186">
        <f t="shared" si="2"/>
        <v>0.41871455576559546</v>
      </c>
      <c r="G11" s="77">
        <v>678</v>
      </c>
      <c r="H11" s="77">
        <v>342</v>
      </c>
      <c r="I11" s="186">
        <f t="shared" si="3"/>
        <v>0.504424778761062</v>
      </c>
      <c r="J11" s="77">
        <v>151</v>
      </c>
      <c r="K11" s="186">
        <f t="shared" si="4"/>
        <v>0.4415204678362573</v>
      </c>
      <c r="L11" s="77">
        <v>554</v>
      </c>
      <c r="M11" s="77">
        <v>421</v>
      </c>
      <c r="N11" s="186">
        <f t="shared" si="5"/>
        <v>0.759927797833935</v>
      </c>
      <c r="O11" s="77">
        <v>151</v>
      </c>
      <c r="P11" s="186">
        <f t="shared" si="6"/>
        <v>0.3586698337292161</v>
      </c>
      <c r="Q11" s="77">
        <v>4025</v>
      </c>
      <c r="R11" s="77">
        <v>2895</v>
      </c>
      <c r="S11" s="186">
        <f t="shared" si="7"/>
        <v>0.7192546583850932</v>
      </c>
      <c r="T11" s="77">
        <v>1443</v>
      </c>
      <c r="U11" s="186">
        <f t="shared" si="8"/>
        <v>0.49844559585492226</v>
      </c>
    </row>
    <row r="12" spans="1:21" ht="15">
      <c r="A12" s="99" t="s">
        <v>13</v>
      </c>
      <c r="B12" s="77">
        <v>1820</v>
      </c>
      <c r="C12" s="77">
        <v>1770</v>
      </c>
      <c r="D12" s="186">
        <f t="shared" si="1"/>
        <v>0.9725274725274725</v>
      </c>
      <c r="E12" s="77">
        <v>1004</v>
      </c>
      <c r="F12" s="186">
        <f t="shared" si="2"/>
        <v>0.5672316384180791</v>
      </c>
      <c r="G12" s="77">
        <v>580</v>
      </c>
      <c r="H12" s="77">
        <v>579</v>
      </c>
      <c r="I12" s="186">
        <f t="shared" si="3"/>
        <v>0.9982758620689656</v>
      </c>
      <c r="J12" s="77">
        <v>534</v>
      </c>
      <c r="K12" s="186">
        <f t="shared" si="4"/>
        <v>0.9222797927461139</v>
      </c>
      <c r="L12" s="77">
        <v>185</v>
      </c>
      <c r="M12" s="77">
        <v>184</v>
      </c>
      <c r="N12" s="186">
        <f t="shared" si="5"/>
        <v>0.9945945945945946</v>
      </c>
      <c r="O12" s="77">
        <v>172</v>
      </c>
      <c r="P12" s="186">
        <f t="shared" si="6"/>
        <v>0.9347826086956522</v>
      </c>
      <c r="Q12" s="77">
        <v>8900</v>
      </c>
      <c r="R12" s="77">
        <v>8656</v>
      </c>
      <c r="S12" s="186">
        <f t="shared" si="7"/>
        <v>0.9725842696629213</v>
      </c>
      <c r="T12" s="77">
        <v>5220</v>
      </c>
      <c r="U12" s="186">
        <f t="shared" si="8"/>
        <v>0.6030499075785583</v>
      </c>
    </row>
    <row r="13" spans="1:21" ht="15">
      <c r="A13" s="99" t="s">
        <v>66</v>
      </c>
      <c r="B13" s="77">
        <v>2467</v>
      </c>
      <c r="C13" s="77">
        <v>2526</v>
      </c>
      <c r="D13" s="186">
        <f t="shared" si="1"/>
        <v>1.023915687069315</v>
      </c>
      <c r="E13" s="77">
        <v>734</v>
      </c>
      <c r="F13" s="186">
        <f t="shared" si="2"/>
        <v>0.2905779889152811</v>
      </c>
      <c r="G13" s="77">
        <v>1901</v>
      </c>
      <c r="H13" s="77">
        <v>1400</v>
      </c>
      <c r="I13" s="186">
        <f t="shared" si="3"/>
        <v>0.7364544976328248</v>
      </c>
      <c r="J13" s="77">
        <v>455</v>
      </c>
      <c r="K13" s="186">
        <f t="shared" si="4"/>
        <v>0.325</v>
      </c>
      <c r="L13" s="77">
        <v>1625</v>
      </c>
      <c r="M13" s="77">
        <v>877</v>
      </c>
      <c r="N13" s="186">
        <f t="shared" si="5"/>
        <v>0.5396923076923077</v>
      </c>
      <c r="O13" s="77">
        <v>315</v>
      </c>
      <c r="P13" s="186">
        <f t="shared" si="6"/>
        <v>0.35917901938426455</v>
      </c>
      <c r="Q13" s="77">
        <v>6616</v>
      </c>
      <c r="R13" s="77">
        <v>5937</v>
      </c>
      <c r="S13" s="186">
        <f t="shared" si="7"/>
        <v>0.8973700120918985</v>
      </c>
      <c r="T13" s="77">
        <v>1956</v>
      </c>
      <c r="U13" s="186">
        <f t="shared" si="8"/>
        <v>0.3294593228903487</v>
      </c>
    </row>
    <row r="14" spans="1:21" ht="15">
      <c r="A14" s="99" t="s">
        <v>14</v>
      </c>
      <c r="B14" s="77">
        <v>313</v>
      </c>
      <c r="C14" s="77">
        <v>312</v>
      </c>
      <c r="D14" s="186">
        <f t="shared" si="1"/>
        <v>0.9968051118210862</v>
      </c>
      <c r="E14" s="77">
        <v>175</v>
      </c>
      <c r="F14" s="186">
        <f t="shared" si="2"/>
        <v>0.5608974358974359</v>
      </c>
      <c r="G14" s="77">
        <v>212</v>
      </c>
      <c r="H14" s="77">
        <v>211</v>
      </c>
      <c r="I14" s="186">
        <f t="shared" si="3"/>
        <v>0.9952830188679245</v>
      </c>
      <c r="J14" s="77">
        <v>82</v>
      </c>
      <c r="K14" s="186">
        <f t="shared" si="4"/>
        <v>0.3886255924170616</v>
      </c>
      <c r="L14" s="77">
        <v>65</v>
      </c>
      <c r="M14" s="77">
        <v>63</v>
      </c>
      <c r="N14" s="186">
        <f t="shared" si="5"/>
        <v>0.9692307692307692</v>
      </c>
      <c r="O14" s="77">
        <v>38</v>
      </c>
      <c r="P14" s="186">
        <f t="shared" si="6"/>
        <v>0.6031746031746031</v>
      </c>
      <c r="Q14" s="77">
        <v>1178</v>
      </c>
      <c r="R14" s="77">
        <v>1175</v>
      </c>
      <c r="S14" s="186">
        <f t="shared" si="7"/>
        <v>0.9974533106960951</v>
      </c>
      <c r="T14" s="77">
        <v>599</v>
      </c>
      <c r="U14" s="186">
        <f t="shared" si="8"/>
        <v>0.5097872340425532</v>
      </c>
    </row>
    <row r="15" spans="1:210" s="182" customFormat="1" ht="15">
      <c r="A15" s="99" t="s">
        <v>67</v>
      </c>
      <c r="B15" s="77">
        <v>560</v>
      </c>
      <c r="C15" s="77">
        <v>381</v>
      </c>
      <c r="D15" s="186">
        <f t="shared" si="1"/>
        <v>0.6803571428571429</v>
      </c>
      <c r="E15" s="77">
        <v>126</v>
      </c>
      <c r="F15" s="186">
        <f t="shared" si="2"/>
        <v>0.33070866141732286</v>
      </c>
      <c r="G15" s="77">
        <v>235</v>
      </c>
      <c r="H15" s="77">
        <v>141</v>
      </c>
      <c r="I15" s="186">
        <f t="shared" si="3"/>
        <v>0.6</v>
      </c>
      <c r="J15" s="77">
        <v>27</v>
      </c>
      <c r="K15" s="186">
        <f t="shared" si="4"/>
        <v>0.19148936170212766</v>
      </c>
      <c r="L15" s="77">
        <v>95</v>
      </c>
      <c r="M15" s="77">
        <v>24</v>
      </c>
      <c r="N15" s="186">
        <f t="shared" si="5"/>
        <v>0.25263157894736843</v>
      </c>
      <c r="O15" s="77">
        <v>7</v>
      </c>
      <c r="P15" s="186">
        <f t="shared" si="6"/>
        <v>0.2916666666666667</v>
      </c>
      <c r="Q15" s="77">
        <v>1575</v>
      </c>
      <c r="R15" s="77">
        <v>1516</v>
      </c>
      <c r="S15" s="186">
        <f t="shared" si="7"/>
        <v>0.9625396825396826</v>
      </c>
      <c r="T15" s="77">
        <v>737</v>
      </c>
      <c r="U15" s="186">
        <f t="shared" si="8"/>
        <v>0.4861477572559367</v>
      </c>
      <c r="V15" s="38"/>
      <c r="W15" s="38"/>
      <c r="X15" s="38"/>
      <c r="Y15" s="38"/>
      <c r="Z15" s="38"/>
      <c r="AA15" s="237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</row>
    <row r="16" spans="1:21" ht="15">
      <c r="A16" s="99" t="s">
        <v>15</v>
      </c>
      <c r="B16" s="77">
        <v>622</v>
      </c>
      <c r="C16" s="77">
        <v>484</v>
      </c>
      <c r="D16" s="186">
        <f t="shared" si="1"/>
        <v>0.7781350482315113</v>
      </c>
      <c r="E16" s="77">
        <v>236</v>
      </c>
      <c r="F16" s="186">
        <f t="shared" si="2"/>
        <v>0.48760330578512395</v>
      </c>
      <c r="G16" s="77">
        <v>227</v>
      </c>
      <c r="H16" s="77">
        <v>146</v>
      </c>
      <c r="I16" s="186">
        <f t="shared" si="3"/>
        <v>0.6431718061674009</v>
      </c>
      <c r="J16" s="77">
        <v>60</v>
      </c>
      <c r="K16" s="186">
        <f t="shared" si="4"/>
        <v>0.410958904109589</v>
      </c>
      <c r="L16" s="77">
        <v>128</v>
      </c>
      <c r="M16" s="77">
        <v>21</v>
      </c>
      <c r="N16" s="186">
        <f t="shared" si="5"/>
        <v>0.1640625</v>
      </c>
      <c r="O16" s="77">
        <v>13</v>
      </c>
      <c r="P16" s="186">
        <f t="shared" si="6"/>
        <v>0.6190476190476191</v>
      </c>
      <c r="Q16" s="77">
        <v>2444</v>
      </c>
      <c r="R16" s="77">
        <v>2162</v>
      </c>
      <c r="S16" s="186">
        <f t="shared" si="7"/>
        <v>0.8846153846153846</v>
      </c>
      <c r="T16" s="77">
        <v>1373</v>
      </c>
      <c r="U16" s="186">
        <f t="shared" si="8"/>
        <v>0.6350601295097132</v>
      </c>
    </row>
    <row r="17" spans="1:21" ht="15">
      <c r="A17" s="99" t="s">
        <v>16</v>
      </c>
      <c r="B17" s="77">
        <v>489</v>
      </c>
      <c r="C17" s="77">
        <v>423</v>
      </c>
      <c r="D17" s="186">
        <f t="shared" si="1"/>
        <v>0.8650306748466258</v>
      </c>
      <c r="E17" s="77">
        <v>352</v>
      </c>
      <c r="F17" s="186">
        <f t="shared" si="2"/>
        <v>0.8321513002364066</v>
      </c>
      <c r="G17" s="77">
        <v>293</v>
      </c>
      <c r="H17" s="77">
        <v>243</v>
      </c>
      <c r="I17" s="186">
        <f t="shared" si="3"/>
        <v>0.8293515358361775</v>
      </c>
      <c r="J17" s="77">
        <v>167</v>
      </c>
      <c r="K17" s="186">
        <f t="shared" si="4"/>
        <v>0.6872427983539094</v>
      </c>
      <c r="L17" s="77">
        <v>42</v>
      </c>
      <c r="M17" s="77">
        <v>41</v>
      </c>
      <c r="N17" s="186">
        <f t="shared" si="5"/>
        <v>0.9761904761904762</v>
      </c>
      <c r="O17" s="77">
        <v>33</v>
      </c>
      <c r="P17" s="186">
        <f t="shared" si="6"/>
        <v>0.8048780487804879</v>
      </c>
      <c r="Q17" s="77">
        <v>1030</v>
      </c>
      <c r="R17" s="77">
        <v>782</v>
      </c>
      <c r="S17" s="186">
        <f t="shared" si="7"/>
        <v>0.7592233009708738</v>
      </c>
      <c r="T17" s="77">
        <v>575</v>
      </c>
      <c r="U17" s="186">
        <f t="shared" si="8"/>
        <v>0.7352941176470589</v>
      </c>
    </row>
    <row r="18" spans="1:21" ht="15">
      <c r="A18" s="99" t="s">
        <v>17</v>
      </c>
      <c r="B18" s="77">
        <v>6878</v>
      </c>
      <c r="C18" s="77">
        <v>5255</v>
      </c>
      <c r="D18" s="186">
        <f t="shared" si="1"/>
        <v>0.7640302413492295</v>
      </c>
      <c r="E18" s="77">
        <v>3240</v>
      </c>
      <c r="F18" s="186">
        <f t="shared" si="2"/>
        <v>0.6165556612749762</v>
      </c>
      <c r="G18" s="77">
        <v>5946</v>
      </c>
      <c r="H18" s="77">
        <v>4130</v>
      </c>
      <c r="I18" s="186">
        <f t="shared" si="3"/>
        <v>0.6945845946855028</v>
      </c>
      <c r="J18" s="77">
        <v>2282</v>
      </c>
      <c r="K18" s="186">
        <f t="shared" si="4"/>
        <v>0.5525423728813559</v>
      </c>
      <c r="L18" s="77">
        <v>2498</v>
      </c>
      <c r="M18" s="77">
        <v>1500</v>
      </c>
      <c r="N18" s="186">
        <f t="shared" si="5"/>
        <v>0.600480384307446</v>
      </c>
      <c r="O18" s="77">
        <v>1044</v>
      </c>
      <c r="P18" s="186">
        <f t="shared" si="6"/>
        <v>0.696</v>
      </c>
      <c r="Q18" s="77">
        <v>14211</v>
      </c>
      <c r="R18" s="77">
        <v>12688</v>
      </c>
      <c r="S18" s="186">
        <f t="shared" si="7"/>
        <v>0.8928294982759833</v>
      </c>
      <c r="T18" s="77">
        <v>7028</v>
      </c>
      <c r="U18" s="186">
        <f t="shared" si="8"/>
        <v>0.5539092055485498</v>
      </c>
    </row>
    <row r="19" spans="1:21" ht="15">
      <c r="A19" s="99" t="s">
        <v>18</v>
      </c>
      <c r="B19" s="77">
        <v>381</v>
      </c>
      <c r="C19" s="77">
        <v>374</v>
      </c>
      <c r="D19" s="186">
        <f t="shared" si="1"/>
        <v>0.9816272965879265</v>
      </c>
      <c r="E19" s="77">
        <v>177</v>
      </c>
      <c r="F19" s="186">
        <f t="shared" si="2"/>
        <v>0.4732620320855615</v>
      </c>
      <c r="G19" s="77">
        <v>42</v>
      </c>
      <c r="H19" s="77">
        <v>36</v>
      </c>
      <c r="I19" s="186">
        <f t="shared" si="3"/>
        <v>0.8571428571428571</v>
      </c>
      <c r="J19" s="77">
        <v>21</v>
      </c>
      <c r="K19" s="186">
        <f t="shared" si="4"/>
        <v>0.5833333333333334</v>
      </c>
      <c r="L19" s="77">
        <v>15</v>
      </c>
      <c r="M19" s="77">
        <v>12</v>
      </c>
      <c r="N19" s="186">
        <f t="shared" si="5"/>
        <v>0.8</v>
      </c>
      <c r="O19" s="77">
        <v>5</v>
      </c>
      <c r="P19" s="186">
        <f t="shared" si="6"/>
        <v>0.4166666666666667</v>
      </c>
      <c r="Q19" s="77">
        <v>1377</v>
      </c>
      <c r="R19" s="77">
        <v>1345</v>
      </c>
      <c r="S19" s="186">
        <f t="shared" si="7"/>
        <v>0.9767610748002905</v>
      </c>
      <c r="T19" s="77">
        <v>996</v>
      </c>
      <c r="U19" s="186">
        <f t="shared" si="8"/>
        <v>0.7405204460966542</v>
      </c>
    </row>
    <row r="20" spans="1:21" ht="15">
      <c r="A20" s="99" t="s">
        <v>19</v>
      </c>
      <c r="B20" s="77">
        <v>817</v>
      </c>
      <c r="C20" s="77">
        <v>783</v>
      </c>
      <c r="D20" s="186">
        <f t="shared" si="1"/>
        <v>0.9583843329253366</v>
      </c>
      <c r="E20" s="77">
        <v>149</v>
      </c>
      <c r="F20" s="186">
        <f t="shared" si="2"/>
        <v>0.19029374201787994</v>
      </c>
      <c r="G20" s="77">
        <v>184</v>
      </c>
      <c r="H20" s="77">
        <v>167</v>
      </c>
      <c r="I20" s="186">
        <f t="shared" si="3"/>
        <v>0.907608695652174</v>
      </c>
      <c r="J20" s="77">
        <v>31</v>
      </c>
      <c r="K20" s="186">
        <f t="shared" si="4"/>
        <v>0.18562874251497005</v>
      </c>
      <c r="L20" s="77">
        <v>37</v>
      </c>
      <c r="M20" s="77">
        <v>16</v>
      </c>
      <c r="N20" s="186">
        <f t="shared" si="5"/>
        <v>0.43243243243243246</v>
      </c>
      <c r="O20" s="77">
        <v>4</v>
      </c>
      <c r="P20" s="186">
        <f t="shared" si="6"/>
        <v>0.25</v>
      </c>
      <c r="Q20" s="77">
        <v>2272</v>
      </c>
      <c r="R20" s="77">
        <v>2026</v>
      </c>
      <c r="S20" s="186">
        <f t="shared" si="7"/>
        <v>0.891725352112676</v>
      </c>
      <c r="T20" s="77">
        <v>503</v>
      </c>
      <c r="U20" s="186">
        <f t="shared" si="8"/>
        <v>0.24827245804540968</v>
      </c>
    </row>
    <row r="21" spans="1:21" ht="15">
      <c r="A21" s="99" t="s">
        <v>68</v>
      </c>
      <c r="B21" s="77">
        <v>278</v>
      </c>
      <c r="C21" s="77">
        <v>252</v>
      </c>
      <c r="D21" s="186">
        <f t="shared" si="1"/>
        <v>0.9064748201438849</v>
      </c>
      <c r="E21" s="77">
        <v>148</v>
      </c>
      <c r="F21" s="186">
        <f t="shared" si="2"/>
        <v>0.5873015873015873</v>
      </c>
      <c r="G21" s="77">
        <v>298</v>
      </c>
      <c r="H21" s="77">
        <v>280</v>
      </c>
      <c r="I21" s="186">
        <f t="shared" si="3"/>
        <v>0.9395973154362416</v>
      </c>
      <c r="J21" s="77">
        <v>124</v>
      </c>
      <c r="K21" s="186">
        <f t="shared" si="4"/>
        <v>0.44285714285714284</v>
      </c>
      <c r="L21" s="77">
        <v>37</v>
      </c>
      <c r="M21" s="77">
        <v>27</v>
      </c>
      <c r="N21" s="186">
        <f t="shared" si="5"/>
        <v>0.7297297297297297</v>
      </c>
      <c r="O21" s="77">
        <v>4</v>
      </c>
      <c r="P21" s="186">
        <f t="shared" si="6"/>
        <v>0.14814814814814814</v>
      </c>
      <c r="Q21" s="77">
        <v>3246</v>
      </c>
      <c r="R21" s="77">
        <v>3190</v>
      </c>
      <c r="S21" s="186">
        <f t="shared" si="7"/>
        <v>0.9827479975354282</v>
      </c>
      <c r="T21" s="77">
        <v>2107</v>
      </c>
      <c r="U21" s="186">
        <f t="shared" si="8"/>
        <v>0.6605015673981192</v>
      </c>
    </row>
    <row r="22" spans="1:21" ht="15">
      <c r="A22" s="6" t="s">
        <v>69</v>
      </c>
      <c r="B22" s="77">
        <v>923</v>
      </c>
      <c r="C22" s="77">
        <v>923</v>
      </c>
      <c r="D22" s="186">
        <f t="shared" si="1"/>
        <v>1</v>
      </c>
      <c r="E22" s="77">
        <v>393</v>
      </c>
      <c r="F22" s="186">
        <f t="shared" si="2"/>
        <v>0.4257854821235103</v>
      </c>
      <c r="G22" s="77">
        <v>1252</v>
      </c>
      <c r="H22" s="77">
        <v>1252</v>
      </c>
      <c r="I22" s="186">
        <f t="shared" si="3"/>
        <v>1</v>
      </c>
      <c r="J22" s="77">
        <v>373</v>
      </c>
      <c r="K22" s="186">
        <f t="shared" si="4"/>
        <v>0.2979233226837061</v>
      </c>
      <c r="L22" s="77">
        <v>31</v>
      </c>
      <c r="M22" s="77">
        <v>24</v>
      </c>
      <c r="N22" s="186">
        <f t="shared" si="5"/>
        <v>0.7741935483870968</v>
      </c>
      <c r="O22" s="77">
        <v>7</v>
      </c>
      <c r="P22" s="186">
        <f t="shared" si="6"/>
        <v>0.2916666666666667</v>
      </c>
      <c r="Q22" s="77">
        <v>1477</v>
      </c>
      <c r="R22" s="77">
        <v>1441</v>
      </c>
      <c r="S22" s="186">
        <f t="shared" si="7"/>
        <v>0.975626269465132</v>
      </c>
      <c r="T22" s="77">
        <v>482</v>
      </c>
      <c r="U22" s="186">
        <f t="shared" si="8"/>
        <v>0.33448993754337264</v>
      </c>
    </row>
    <row r="23" spans="1:21" ht="15">
      <c r="A23" s="99" t="s">
        <v>70</v>
      </c>
      <c r="B23" s="77">
        <v>630</v>
      </c>
      <c r="C23" s="77">
        <v>473</v>
      </c>
      <c r="D23" s="186">
        <f t="shared" si="1"/>
        <v>0.7507936507936508</v>
      </c>
      <c r="E23" s="77">
        <v>216</v>
      </c>
      <c r="F23" s="186">
        <f t="shared" si="2"/>
        <v>0.45665961945031713</v>
      </c>
      <c r="G23" s="77">
        <v>274</v>
      </c>
      <c r="H23" s="77">
        <v>159</v>
      </c>
      <c r="I23" s="186">
        <f t="shared" si="3"/>
        <v>0.5802919708029197</v>
      </c>
      <c r="J23" s="77">
        <v>69</v>
      </c>
      <c r="K23" s="186">
        <f t="shared" si="4"/>
        <v>0.4339622641509434</v>
      </c>
      <c r="L23" s="77">
        <v>160</v>
      </c>
      <c r="M23" s="77">
        <v>48</v>
      </c>
      <c r="N23" s="186">
        <f t="shared" si="5"/>
        <v>0.3</v>
      </c>
      <c r="O23" s="77">
        <v>19</v>
      </c>
      <c r="P23" s="186">
        <f t="shared" si="6"/>
        <v>0.3958333333333333</v>
      </c>
      <c r="Q23" s="77">
        <v>1716</v>
      </c>
      <c r="R23" s="77">
        <v>1074</v>
      </c>
      <c r="S23" s="186">
        <f t="shared" si="7"/>
        <v>0.6258741258741258</v>
      </c>
      <c r="T23" s="77">
        <v>533</v>
      </c>
      <c r="U23" s="186">
        <f t="shared" si="8"/>
        <v>0.4962756052141527</v>
      </c>
    </row>
    <row r="24" spans="1:21" ht="15">
      <c r="A24" s="99" t="s">
        <v>38</v>
      </c>
      <c r="B24" s="77">
        <v>956</v>
      </c>
      <c r="C24" s="77">
        <v>888</v>
      </c>
      <c r="D24" s="186">
        <f t="shared" si="1"/>
        <v>0.9288702928870293</v>
      </c>
      <c r="E24" s="77">
        <v>383</v>
      </c>
      <c r="F24" s="186">
        <f t="shared" si="2"/>
        <v>0.4313063063063063</v>
      </c>
      <c r="G24" s="77">
        <v>696</v>
      </c>
      <c r="H24" s="77">
        <v>665</v>
      </c>
      <c r="I24" s="186">
        <f t="shared" si="3"/>
        <v>0.9554597701149425</v>
      </c>
      <c r="J24" s="77">
        <v>172</v>
      </c>
      <c r="K24" s="186">
        <f t="shared" si="4"/>
        <v>0.2586466165413534</v>
      </c>
      <c r="L24" s="77">
        <v>338</v>
      </c>
      <c r="M24" s="77">
        <v>211</v>
      </c>
      <c r="N24" s="186">
        <f t="shared" si="5"/>
        <v>0.6242603550295858</v>
      </c>
      <c r="O24" s="77">
        <v>58</v>
      </c>
      <c r="P24" s="186">
        <f t="shared" si="6"/>
        <v>0.27488151658767773</v>
      </c>
      <c r="Q24" s="77">
        <v>1909</v>
      </c>
      <c r="R24" s="77">
        <v>1818</v>
      </c>
      <c r="S24" s="186">
        <f t="shared" si="7"/>
        <v>0.9523310633839707</v>
      </c>
      <c r="T24" s="77">
        <v>895</v>
      </c>
      <c r="U24" s="186">
        <f t="shared" si="8"/>
        <v>0.4922992299229923</v>
      </c>
    </row>
    <row r="25" spans="1:21" ht="15">
      <c r="A25" s="99" t="s">
        <v>20</v>
      </c>
      <c r="B25" s="77">
        <v>345</v>
      </c>
      <c r="C25" s="77">
        <v>184</v>
      </c>
      <c r="D25" s="186">
        <f t="shared" si="1"/>
        <v>0.5333333333333333</v>
      </c>
      <c r="E25" s="77">
        <v>76</v>
      </c>
      <c r="F25" s="186">
        <f t="shared" si="2"/>
        <v>0.41304347826086957</v>
      </c>
      <c r="G25" s="77">
        <v>155</v>
      </c>
      <c r="H25" s="77">
        <v>82</v>
      </c>
      <c r="I25" s="186">
        <f t="shared" si="3"/>
        <v>0.5290322580645161</v>
      </c>
      <c r="J25" s="77">
        <v>37</v>
      </c>
      <c r="K25" s="186">
        <f t="shared" si="4"/>
        <v>0.45121951219512196</v>
      </c>
      <c r="L25" s="77">
        <v>97</v>
      </c>
      <c r="M25" s="77">
        <v>77</v>
      </c>
      <c r="N25" s="186">
        <f t="shared" si="5"/>
        <v>0.7938144329896907</v>
      </c>
      <c r="O25" s="77">
        <v>40</v>
      </c>
      <c r="P25" s="186">
        <f t="shared" si="6"/>
        <v>0.5194805194805194</v>
      </c>
      <c r="Q25" s="77">
        <v>470</v>
      </c>
      <c r="R25" s="77">
        <v>272</v>
      </c>
      <c r="S25" s="186">
        <f t="shared" si="7"/>
        <v>0.5787234042553191</v>
      </c>
      <c r="T25" s="77">
        <v>133</v>
      </c>
      <c r="U25" s="186">
        <f t="shared" si="8"/>
        <v>0.4889705882352941</v>
      </c>
    </row>
    <row r="26" spans="1:21" ht="15">
      <c r="A26" s="99" t="s">
        <v>71</v>
      </c>
      <c r="B26" s="77">
        <v>15710</v>
      </c>
      <c r="C26" s="77">
        <v>15364</v>
      </c>
      <c r="D26" s="186">
        <f t="shared" si="1"/>
        <v>0.9779758115849777</v>
      </c>
      <c r="E26" s="77">
        <v>5900</v>
      </c>
      <c r="F26" s="186">
        <f t="shared" si="2"/>
        <v>0.384014579536579</v>
      </c>
      <c r="G26" s="77">
        <v>23483</v>
      </c>
      <c r="H26" s="77">
        <v>23060</v>
      </c>
      <c r="I26" s="186">
        <f t="shared" si="3"/>
        <v>0.9819869692969382</v>
      </c>
      <c r="J26" s="77">
        <v>9616</v>
      </c>
      <c r="K26" s="186">
        <f t="shared" si="4"/>
        <v>0.41699913269731137</v>
      </c>
      <c r="L26" s="77">
        <v>14271</v>
      </c>
      <c r="M26" s="77">
        <v>12687</v>
      </c>
      <c r="N26" s="186">
        <f t="shared" si="5"/>
        <v>0.8890056758461216</v>
      </c>
      <c r="O26" s="77">
        <v>5684</v>
      </c>
      <c r="P26" s="186">
        <f t="shared" si="6"/>
        <v>0.4480176558682116</v>
      </c>
      <c r="Q26" s="77">
        <v>75136</v>
      </c>
      <c r="R26" s="77">
        <v>70478</v>
      </c>
      <c r="S26" s="186">
        <f t="shared" si="7"/>
        <v>0.9380057495741057</v>
      </c>
      <c r="T26" s="77">
        <v>34041</v>
      </c>
      <c r="U26" s="186">
        <f t="shared" si="8"/>
        <v>0.4830017877919351</v>
      </c>
    </row>
    <row r="27" spans="1:210" s="62" customFormat="1" ht="15">
      <c r="A27" s="98" t="s">
        <v>58</v>
      </c>
      <c r="B27" s="190">
        <f aca="true" t="shared" si="9" ref="B27:T27">SUM(B28:B38)</f>
        <v>14092</v>
      </c>
      <c r="C27" s="190">
        <f t="shared" si="9"/>
        <v>11191</v>
      </c>
      <c r="D27" s="183">
        <f t="shared" si="1"/>
        <v>0.79413851830826</v>
      </c>
      <c r="E27" s="190">
        <f t="shared" si="9"/>
        <v>3849</v>
      </c>
      <c r="F27" s="183">
        <f t="shared" si="2"/>
        <v>0.3439370923063176</v>
      </c>
      <c r="G27" s="190">
        <f t="shared" si="9"/>
        <v>6141</v>
      </c>
      <c r="H27" s="190">
        <f t="shared" si="9"/>
        <v>4469</v>
      </c>
      <c r="I27" s="183">
        <f t="shared" si="3"/>
        <v>0.7277316397980785</v>
      </c>
      <c r="J27" s="190">
        <f t="shared" si="9"/>
        <v>1797</v>
      </c>
      <c r="K27" s="183">
        <f t="shared" si="4"/>
        <v>0.40210337883195346</v>
      </c>
      <c r="L27" s="190">
        <f t="shared" si="9"/>
        <v>3366</v>
      </c>
      <c r="M27" s="190">
        <f t="shared" si="9"/>
        <v>2186</v>
      </c>
      <c r="N27" s="183">
        <f t="shared" si="5"/>
        <v>0.649435531788473</v>
      </c>
      <c r="O27" s="190">
        <f t="shared" si="9"/>
        <v>978</v>
      </c>
      <c r="P27" s="183">
        <f t="shared" si="6"/>
        <v>0.4473924977127173</v>
      </c>
      <c r="Q27" s="190">
        <f t="shared" si="9"/>
        <v>23859</v>
      </c>
      <c r="R27" s="190">
        <f t="shared" si="9"/>
        <v>21406</v>
      </c>
      <c r="S27" s="183">
        <f t="shared" si="7"/>
        <v>0.8971876440756109</v>
      </c>
      <c r="T27" s="190">
        <f t="shared" si="9"/>
        <v>7947</v>
      </c>
      <c r="U27" s="183">
        <f t="shared" si="8"/>
        <v>0.3712510511071662</v>
      </c>
      <c r="V27" s="38"/>
      <c r="W27" s="38"/>
      <c r="X27" s="38"/>
      <c r="Y27" s="38"/>
      <c r="Z27" s="38"/>
      <c r="AA27" s="237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</row>
    <row r="28" spans="1:21" ht="15">
      <c r="A28" s="100" t="s">
        <v>72</v>
      </c>
      <c r="B28" s="77">
        <v>230</v>
      </c>
      <c r="C28" s="77">
        <v>191</v>
      </c>
      <c r="D28" s="186">
        <f t="shared" si="1"/>
        <v>0.8304347826086956</v>
      </c>
      <c r="E28" s="77">
        <v>41</v>
      </c>
      <c r="F28" s="186">
        <f t="shared" si="2"/>
        <v>0.21465968586387435</v>
      </c>
      <c r="G28" s="77">
        <v>181</v>
      </c>
      <c r="H28" s="77">
        <v>113</v>
      </c>
      <c r="I28" s="186">
        <f t="shared" si="3"/>
        <v>0.6243093922651933</v>
      </c>
      <c r="J28" s="77">
        <v>40</v>
      </c>
      <c r="K28" s="186">
        <f t="shared" si="4"/>
        <v>0.35398230088495575</v>
      </c>
      <c r="L28" s="77">
        <v>101</v>
      </c>
      <c r="M28" s="77">
        <v>76</v>
      </c>
      <c r="N28" s="186">
        <f t="shared" si="5"/>
        <v>0.7524752475247525</v>
      </c>
      <c r="O28" s="77">
        <v>12</v>
      </c>
      <c r="P28" s="186">
        <f t="shared" si="6"/>
        <v>0.15789473684210525</v>
      </c>
      <c r="Q28" s="77">
        <v>344</v>
      </c>
      <c r="R28" s="77">
        <v>198</v>
      </c>
      <c r="S28" s="186">
        <f t="shared" si="7"/>
        <v>0.5755813953488372</v>
      </c>
      <c r="T28" s="77">
        <v>120</v>
      </c>
      <c r="U28" s="186">
        <f t="shared" si="8"/>
        <v>0.6060606060606061</v>
      </c>
    </row>
    <row r="29" spans="1:21" ht="15">
      <c r="A29" s="99" t="s">
        <v>21</v>
      </c>
      <c r="B29" s="77">
        <v>760</v>
      </c>
      <c r="C29" s="77">
        <v>290</v>
      </c>
      <c r="D29" s="186">
        <f t="shared" si="1"/>
        <v>0.3815789473684211</v>
      </c>
      <c r="E29" s="77">
        <v>71</v>
      </c>
      <c r="F29" s="186">
        <f t="shared" si="2"/>
        <v>0.24482758620689654</v>
      </c>
      <c r="G29" s="77">
        <v>595</v>
      </c>
      <c r="H29" s="77">
        <v>299</v>
      </c>
      <c r="I29" s="186">
        <f t="shared" si="3"/>
        <v>0.5025210084033613</v>
      </c>
      <c r="J29" s="77">
        <v>41</v>
      </c>
      <c r="K29" s="186">
        <f t="shared" si="4"/>
        <v>0.13712374581939799</v>
      </c>
      <c r="L29" s="77">
        <v>87</v>
      </c>
      <c r="M29" s="77">
        <v>32</v>
      </c>
      <c r="N29" s="186">
        <f t="shared" si="5"/>
        <v>0.367816091954023</v>
      </c>
      <c r="O29" s="77">
        <v>2</v>
      </c>
      <c r="P29" s="186">
        <f t="shared" si="6"/>
        <v>0.0625</v>
      </c>
      <c r="Q29" s="77">
        <v>482</v>
      </c>
      <c r="R29" s="77">
        <v>204</v>
      </c>
      <c r="S29" s="186">
        <f t="shared" si="7"/>
        <v>0.42323651452282157</v>
      </c>
      <c r="T29" s="77">
        <v>53</v>
      </c>
      <c r="U29" s="186">
        <f t="shared" si="8"/>
        <v>0.25980392156862747</v>
      </c>
    </row>
    <row r="30" spans="1:21" ht="15">
      <c r="A30" s="99" t="s">
        <v>22</v>
      </c>
      <c r="B30" s="77">
        <v>932</v>
      </c>
      <c r="C30" s="77">
        <v>586</v>
      </c>
      <c r="D30" s="186">
        <f t="shared" si="1"/>
        <v>0.628755364806867</v>
      </c>
      <c r="E30" s="77">
        <v>287</v>
      </c>
      <c r="F30" s="186">
        <f t="shared" si="2"/>
        <v>0.48976109215017066</v>
      </c>
      <c r="G30" s="77">
        <v>657</v>
      </c>
      <c r="H30" s="77">
        <v>436</v>
      </c>
      <c r="I30" s="186">
        <f t="shared" si="3"/>
        <v>0.6636225266362252</v>
      </c>
      <c r="J30" s="77">
        <v>230</v>
      </c>
      <c r="K30" s="186">
        <f t="shared" si="4"/>
        <v>0.5275229357798165</v>
      </c>
      <c r="L30" s="77">
        <v>231</v>
      </c>
      <c r="M30" s="77">
        <v>132</v>
      </c>
      <c r="N30" s="186">
        <f t="shared" si="5"/>
        <v>0.5714285714285714</v>
      </c>
      <c r="O30" s="77">
        <v>95</v>
      </c>
      <c r="P30" s="186">
        <f t="shared" si="6"/>
        <v>0.7196969696969697</v>
      </c>
      <c r="Q30" s="77">
        <v>1925</v>
      </c>
      <c r="R30" s="77">
        <v>1396</v>
      </c>
      <c r="S30" s="186">
        <f t="shared" si="7"/>
        <v>0.7251948051948052</v>
      </c>
      <c r="T30" s="77">
        <v>403</v>
      </c>
      <c r="U30" s="186">
        <f t="shared" si="8"/>
        <v>0.28868194842406875</v>
      </c>
    </row>
    <row r="31" spans="1:21" ht="15">
      <c r="A31" s="99" t="s">
        <v>73</v>
      </c>
      <c r="B31" s="77">
        <v>408</v>
      </c>
      <c r="C31" s="77">
        <v>314</v>
      </c>
      <c r="D31" s="186">
        <f t="shared" si="1"/>
        <v>0.7696078431372549</v>
      </c>
      <c r="E31" s="77">
        <v>68</v>
      </c>
      <c r="F31" s="186">
        <f t="shared" si="2"/>
        <v>0.21656050955414013</v>
      </c>
      <c r="G31" s="77">
        <v>57</v>
      </c>
      <c r="H31" s="77">
        <v>39</v>
      </c>
      <c r="I31" s="186">
        <f t="shared" si="3"/>
        <v>0.6842105263157895</v>
      </c>
      <c r="J31" s="77">
        <v>15</v>
      </c>
      <c r="K31" s="186">
        <f t="shared" si="4"/>
        <v>0.38461538461538464</v>
      </c>
      <c r="L31" s="77">
        <v>319</v>
      </c>
      <c r="M31" s="77">
        <v>148</v>
      </c>
      <c r="N31" s="186">
        <f t="shared" si="5"/>
        <v>0.46394984326018807</v>
      </c>
      <c r="O31" s="77">
        <v>18</v>
      </c>
      <c r="P31" s="186">
        <f t="shared" si="6"/>
        <v>0.12162162162162163</v>
      </c>
      <c r="Q31" s="77">
        <v>826</v>
      </c>
      <c r="R31" s="77">
        <v>821</v>
      </c>
      <c r="S31" s="186">
        <f t="shared" si="7"/>
        <v>0.9939467312348669</v>
      </c>
      <c r="T31" s="77">
        <v>299</v>
      </c>
      <c r="U31" s="186">
        <f t="shared" si="8"/>
        <v>0.364190012180268</v>
      </c>
    </row>
    <row r="32" spans="1:21" ht="15">
      <c r="A32" s="99" t="s">
        <v>74</v>
      </c>
      <c r="B32" s="77">
        <v>1656</v>
      </c>
      <c r="C32" s="77">
        <v>1329</v>
      </c>
      <c r="D32" s="186">
        <f t="shared" si="1"/>
        <v>0.802536231884058</v>
      </c>
      <c r="E32" s="77">
        <v>394</v>
      </c>
      <c r="F32" s="186">
        <f t="shared" si="2"/>
        <v>0.2964635063957863</v>
      </c>
      <c r="G32" s="77">
        <v>970</v>
      </c>
      <c r="H32" s="77">
        <v>848</v>
      </c>
      <c r="I32" s="186">
        <f t="shared" si="3"/>
        <v>0.8742268041237113</v>
      </c>
      <c r="J32" s="77">
        <v>199</v>
      </c>
      <c r="K32" s="186">
        <f t="shared" si="4"/>
        <v>0.2346698113207547</v>
      </c>
      <c r="L32" s="77">
        <v>139</v>
      </c>
      <c r="M32" s="77">
        <v>109</v>
      </c>
      <c r="N32" s="186">
        <f t="shared" si="5"/>
        <v>0.7841726618705036</v>
      </c>
      <c r="O32" s="77">
        <v>46</v>
      </c>
      <c r="P32" s="186">
        <f t="shared" si="6"/>
        <v>0.42201834862385323</v>
      </c>
      <c r="Q32" s="77">
        <v>3953</v>
      </c>
      <c r="R32" s="77">
        <v>4738</v>
      </c>
      <c r="S32" s="186">
        <f t="shared" si="7"/>
        <v>1.198583354414369</v>
      </c>
      <c r="T32" s="77">
        <v>1119</v>
      </c>
      <c r="U32" s="186">
        <f t="shared" si="8"/>
        <v>0.23617560151962855</v>
      </c>
    </row>
    <row r="33" spans="1:21" ht="15">
      <c r="A33" s="99" t="s">
        <v>332</v>
      </c>
      <c r="B33" s="77">
        <v>807</v>
      </c>
      <c r="C33" s="77">
        <v>635</v>
      </c>
      <c r="D33" s="186">
        <f t="shared" si="1"/>
        <v>0.7868649318463445</v>
      </c>
      <c r="E33" s="77">
        <v>149</v>
      </c>
      <c r="F33" s="186">
        <f t="shared" si="2"/>
        <v>0.2346456692913386</v>
      </c>
      <c r="G33" s="77">
        <v>335</v>
      </c>
      <c r="H33" s="77">
        <v>168</v>
      </c>
      <c r="I33" s="186">
        <f t="shared" si="3"/>
        <v>0.5014925373134328</v>
      </c>
      <c r="J33" s="77">
        <v>63</v>
      </c>
      <c r="K33" s="186">
        <f t="shared" si="4"/>
        <v>0.375</v>
      </c>
      <c r="L33" s="77">
        <v>136</v>
      </c>
      <c r="M33" s="77">
        <v>120</v>
      </c>
      <c r="N33" s="186">
        <f t="shared" si="5"/>
        <v>0.8823529411764706</v>
      </c>
      <c r="O33" s="77">
        <v>47</v>
      </c>
      <c r="P33" s="186">
        <f t="shared" si="6"/>
        <v>0.39166666666666666</v>
      </c>
      <c r="Q33" s="77">
        <v>1268</v>
      </c>
      <c r="R33" s="77">
        <v>1015</v>
      </c>
      <c r="S33" s="186">
        <f t="shared" si="7"/>
        <v>0.8004731861198738</v>
      </c>
      <c r="T33" s="77">
        <v>421</v>
      </c>
      <c r="U33" s="186">
        <f t="shared" si="8"/>
        <v>0.4147783251231527</v>
      </c>
    </row>
    <row r="34" spans="1:21" ht="15">
      <c r="A34" s="99" t="s">
        <v>76</v>
      </c>
      <c r="B34" s="77">
        <v>86</v>
      </c>
      <c r="C34" s="77">
        <v>37</v>
      </c>
      <c r="D34" s="186">
        <f t="shared" si="1"/>
        <v>0.43023255813953487</v>
      </c>
      <c r="E34" s="77">
        <v>21</v>
      </c>
      <c r="F34" s="186">
        <f t="shared" si="2"/>
        <v>0.5675675675675675</v>
      </c>
      <c r="G34" s="77">
        <v>95</v>
      </c>
      <c r="H34" s="77">
        <v>33</v>
      </c>
      <c r="I34" s="186">
        <f t="shared" si="3"/>
        <v>0.3473684210526316</v>
      </c>
      <c r="J34" s="77">
        <v>8</v>
      </c>
      <c r="K34" s="186">
        <f t="shared" si="4"/>
        <v>0.24242424242424243</v>
      </c>
      <c r="L34" s="77">
        <v>68</v>
      </c>
      <c r="M34" s="77">
        <v>22</v>
      </c>
      <c r="N34" s="186">
        <f t="shared" si="5"/>
        <v>0.3235294117647059</v>
      </c>
      <c r="O34" s="77">
        <v>5</v>
      </c>
      <c r="P34" s="186">
        <f t="shared" si="6"/>
        <v>0.22727272727272727</v>
      </c>
      <c r="Q34" s="77">
        <v>39</v>
      </c>
      <c r="R34" s="77">
        <v>28</v>
      </c>
      <c r="S34" s="186">
        <f t="shared" si="7"/>
        <v>0.717948717948718</v>
      </c>
      <c r="T34" s="77">
        <v>18</v>
      </c>
      <c r="U34" s="186">
        <f t="shared" si="8"/>
        <v>0.6428571428571429</v>
      </c>
    </row>
    <row r="35" spans="1:21" ht="15">
      <c r="A35" s="99" t="s">
        <v>77</v>
      </c>
      <c r="B35" s="77">
        <v>173</v>
      </c>
      <c r="C35" s="77">
        <v>157</v>
      </c>
      <c r="D35" s="186">
        <f t="shared" si="1"/>
        <v>0.9075144508670521</v>
      </c>
      <c r="E35" s="77">
        <v>141</v>
      </c>
      <c r="F35" s="186">
        <f t="shared" si="2"/>
        <v>0.8980891719745223</v>
      </c>
      <c r="G35" s="77">
        <v>283</v>
      </c>
      <c r="H35" s="77">
        <v>273</v>
      </c>
      <c r="I35" s="186">
        <f t="shared" si="3"/>
        <v>0.9646643109540636</v>
      </c>
      <c r="J35" s="77">
        <v>79</v>
      </c>
      <c r="K35" s="186">
        <f t="shared" si="4"/>
        <v>0.2893772893772894</v>
      </c>
      <c r="L35" s="77">
        <v>40</v>
      </c>
      <c r="M35" s="77">
        <v>29</v>
      </c>
      <c r="N35" s="186">
        <f t="shared" si="5"/>
        <v>0.725</v>
      </c>
      <c r="O35" s="77">
        <v>11</v>
      </c>
      <c r="P35" s="186">
        <f t="shared" si="6"/>
        <v>0.3793103448275862</v>
      </c>
      <c r="Q35" s="77">
        <v>876</v>
      </c>
      <c r="R35" s="77">
        <v>486</v>
      </c>
      <c r="S35" s="186">
        <f t="shared" si="7"/>
        <v>0.5547945205479452</v>
      </c>
      <c r="T35" s="77">
        <v>370</v>
      </c>
      <c r="U35" s="186">
        <f t="shared" si="8"/>
        <v>0.7613168724279835</v>
      </c>
    </row>
    <row r="36" spans="1:21" ht="15">
      <c r="A36" s="99" t="s">
        <v>78</v>
      </c>
      <c r="B36" s="77">
        <v>998</v>
      </c>
      <c r="C36" s="77">
        <v>935</v>
      </c>
      <c r="D36" s="186">
        <f t="shared" si="1"/>
        <v>0.93687374749499</v>
      </c>
      <c r="E36" s="77">
        <v>844</v>
      </c>
      <c r="F36" s="186">
        <f t="shared" si="2"/>
        <v>0.9026737967914439</v>
      </c>
      <c r="G36" s="77">
        <v>798</v>
      </c>
      <c r="H36" s="77">
        <v>836</v>
      </c>
      <c r="I36" s="186">
        <f t="shared" si="3"/>
        <v>1.0476190476190477</v>
      </c>
      <c r="J36" s="77">
        <v>681</v>
      </c>
      <c r="K36" s="186">
        <f t="shared" si="4"/>
        <v>0.8145933014354066</v>
      </c>
      <c r="L36" s="77">
        <v>199</v>
      </c>
      <c r="M36" s="77">
        <v>134</v>
      </c>
      <c r="N36" s="186">
        <f t="shared" si="5"/>
        <v>0.6733668341708543</v>
      </c>
      <c r="O36" s="77">
        <v>119</v>
      </c>
      <c r="P36" s="186">
        <f t="shared" si="6"/>
        <v>0.8880597014925373</v>
      </c>
      <c r="Q36" s="77">
        <v>2423</v>
      </c>
      <c r="R36" s="77">
        <v>2167</v>
      </c>
      <c r="S36" s="186">
        <f t="shared" si="7"/>
        <v>0.8943458522492778</v>
      </c>
      <c r="T36" s="77">
        <v>1960</v>
      </c>
      <c r="U36" s="186">
        <f t="shared" si="8"/>
        <v>0.904476234425473</v>
      </c>
    </row>
    <row r="37" spans="1:21" ht="15">
      <c r="A37" s="99" t="s">
        <v>79</v>
      </c>
      <c r="B37" s="77">
        <v>8037</v>
      </c>
      <c r="C37" s="77">
        <v>6712</v>
      </c>
      <c r="D37" s="186">
        <f t="shared" si="1"/>
        <v>0.835137489112853</v>
      </c>
      <c r="E37" s="77">
        <v>1833</v>
      </c>
      <c r="F37" s="186">
        <f t="shared" si="2"/>
        <v>0.27309296781883197</v>
      </c>
      <c r="G37" s="77">
        <v>2170</v>
      </c>
      <c r="H37" s="77">
        <v>1424</v>
      </c>
      <c r="I37" s="186">
        <f t="shared" si="3"/>
        <v>0.656221198156682</v>
      </c>
      <c r="J37" s="77">
        <v>441</v>
      </c>
      <c r="K37" s="186">
        <f t="shared" si="4"/>
        <v>0.30969101123595505</v>
      </c>
      <c r="L37" s="77">
        <v>2045</v>
      </c>
      <c r="M37" s="77">
        <v>1383</v>
      </c>
      <c r="N37" s="186">
        <f t="shared" si="5"/>
        <v>0.6762836185819071</v>
      </c>
      <c r="O37" s="77">
        <v>623</v>
      </c>
      <c r="P37" s="186">
        <f t="shared" si="6"/>
        <v>0.450469992769342</v>
      </c>
      <c r="Q37" s="77">
        <v>11720</v>
      </c>
      <c r="R37" s="77">
        <v>10350</v>
      </c>
      <c r="S37" s="186">
        <f t="shared" si="7"/>
        <v>0.8831058020477816</v>
      </c>
      <c r="T37" s="77">
        <v>3184</v>
      </c>
      <c r="U37" s="186">
        <f t="shared" si="8"/>
        <v>0.3076328502415459</v>
      </c>
    </row>
    <row r="38" spans="1:21" ht="15">
      <c r="A38" s="99" t="s">
        <v>80</v>
      </c>
      <c r="B38" s="77">
        <v>5</v>
      </c>
      <c r="C38" s="77">
        <v>5</v>
      </c>
      <c r="D38" s="186">
        <f t="shared" si="1"/>
        <v>1</v>
      </c>
      <c r="E38" s="77">
        <v>0</v>
      </c>
      <c r="F38" s="186">
        <f t="shared" si="2"/>
        <v>0</v>
      </c>
      <c r="G38" s="77">
        <v>0</v>
      </c>
      <c r="H38" s="77">
        <v>0</v>
      </c>
      <c r="I38" s="186" t="e">
        <f t="shared" si="3"/>
        <v>#DIV/0!</v>
      </c>
      <c r="J38" s="77">
        <v>0</v>
      </c>
      <c r="K38" s="186" t="e">
        <f t="shared" si="4"/>
        <v>#DIV/0!</v>
      </c>
      <c r="L38" s="77">
        <v>1</v>
      </c>
      <c r="M38" s="77">
        <v>1</v>
      </c>
      <c r="N38" s="186">
        <f t="shared" si="5"/>
        <v>1</v>
      </c>
      <c r="O38" s="77">
        <v>0</v>
      </c>
      <c r="P38" s="186">
        <f t="shared" si="6"/>
        <v>0</v>
      </c>
      <c r="Q38" s="77">
        <v>3</v>
      </c>
      <c r="R38" s="77">
        <v>3</v>
      </c>
      <c r="S38" s="186">
        <f t="shared" si="7"/>
        <v>1</v>
      </c>
      <c r="T38" s="77">
        <v>0</v>
      </c>
      <c r="U38" s="186">
        <f t="shared" si="8"/>
        <v>0</v>
      </c>
    </row>
    <row r="39" spans="1:210" s="62" customFormat="1" ht="15">
      <c r="A39" s="98" t="s">
        <v>59</v>
      </c>
      <c r="B39" s="190">
        <f aca="true" t="shared" si="10" ref="B39:T39">SUM(B40:B45)</f>
        <v>26313</v>
      </c>
      <c r="C39" s="190">
        <f t="shared" si="10"/>
        <v>21734</v>
      </c>
      <c r="D39" s="183">
        <f t="shared" si="1"/>
        <v>0.8259795538327063</v>
      </c>
      <c r="E39" s="190">
        <f t="shared" si="10"/>
        <v>10889</v>
      </c>
      <c r="F39" s="183">
        <f t="shared" si="2"/>
        <v>0.5010122388883776</v>
      </c>
      <c r="G39" s="190">
        <f t="shared" si="10"/>
        <v>14116</v>
      </c>
      <c r="H39" s="190">
        <f t="shared" si="10"/>
        <v>11450</v>
      </c>
      <c r="I39" s="183">
        <f t="shared" si="3"/>
        <v>0.8111362992349107</v>
      </c>
      <c r="J39" s="190">
        <f t="shared" si="10"/>
        <v>6196</v>
      </c>
      <c r="K39" s="183">
        <f t="shared" si="4"/>
        <v>0.5411353711790393</v>
      </c>
      <c r="L39" s="190">
        <f t="shared" si="10"/>
        <v>9895</v>
      </c>
      <c r="M39" s="190">
        <f t="shared" si="10"/>
        <v>7644</v>
      </c>
      <c r="N39" s="183">
        <f t="shared" si="5"/>
        <v>0.772511369378474</v>
      </c>
      <c r="O39" s="190">
        <f t="shared" si="10"/>
        <v>4376</v>
      </c>
      <c r="P39" s="183">
        <f t="shared" si="6"/>
        <v>0.5724751439037153</v>
      </c>
      <c r="Q39" s="190">
        <f t="shared" si="10"/>
        <v>74417</v>
      </c>
      <c r="R39" s="190">
        <f t="shared" si="10"/>
        <v>59632</v>
      </c>
      <c r="S39" s="183">
        <f t="shared" si="7"/>
        <v>0.8013222785116304</v>
      </c>
      <c r="T39" s="190">
        <f t="shared" si="10"/>
        <v>35401</v>
      </c>
      <c r="U39" s="183">
        <f t="shared" si="8"/>
        <v>0.5936577676415348</v>
      </c>
      <c r="V39" s="38"/>
      <c r="W39" s="38"/>
      <c r="X39" s="38"/>
      <c r="Y39" s="38"/>
      <c r="Z39" s="38"/>
      <c r="AA39" s="237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</row>
    <row r="40" spans="1:21" ht="15">
      <c r="A40" s="99" t="s">
        <v>81</v>
      </c>
      <c r="B40" s="77">
        <v>118</v>
      </c>
      <c r="C40" s="77">
        <v>112</v>
      </c>
      <c r="D40" s="186">
        <f t="shared" si="1"/>
        <v>0.9491525423728814</v>
      </c>
      <c r="E40" s="77">
        <v>56</v>
      </c>
      <c r="F40" s="186">
        <f t="shared" si="2"/>
        <v>0.5</v>
      </c>
      <c r="G40" s="77">
        <v>20</v>
      </c>
      <c r="H40" s="77">
        <v>19</v>
      </c>
      <c r="I40" s="186">
        <f t="shared" si="3"/>
        <v>0.95</v>
      </c>
      <c r="J40" s="77">
        <v>17</v>
      </c>
      <c r="K40" s="186">
        <f t="shared" si="4"/>
        <v>0.8947368421052632</v>
      </c>
      <c r="L40" s="77">
        <v>5</v>
      </c>
      <c r="M40" s="77">
        <v>5</v>
      </c>
      <c r="N40" s="186">
        <f t="shared" si="5"/>
        <v>1</v>
      </c>
      <c r="O40" s="77">
        <v>3</v>
      </c>
      <c r="P40" s="186">
        <f t="shared" si="6"/>
        <v>0.6</v>
      </c>
      <c r="Q40" s="77">
        <v>547</v>
      </c>
      <c r="R40" s="77">
        <v>521</v>
      </c>
      <c r="S40" s="186">
        <f t="shared" si="7"/>
        <v>0.9524680073126143</v>
      </c>
      <c r="T40" s="77">
        <v>319</v>
      </c>
      <c r="U40" s="186">
        <f t="shared" si="8"/>
        <v>0.6122840690978887</v>
      </c>
    </row>
    <row r="41" spans="1:21" ht="15">
      <c r="A41" s="99" t="s">
        <v>23</v>
      </c>
      <c r="B41" s="77">
        <v>684</v>
      </c>
      <c r="C41" s="77">
        <v>598</v>
      </c>
      <c r="D41" s="186">
        <f t="shared" si="1"/>
        <v>0.8742690058479532</v>
      </c>
      <c r="E41" s="77">
        <v>388</v>
      </c>
      <c r="F41" s="186">
        <f t="shared" si="2"/>
        <v>0.6488294314381271</v>
      </c>
      <c r="G41" s="77">
        <v>292</v>
      </c>
      <c r="H41" s="77">
        <v>248</v>
      </c>
      <c r="I41" s="186">
        <f t="shared" si="3"/>
        <v>0.8493150684931506</v>
      </c>
      <c r="J41" s="77">
        <v>178</v>
      </c>
      <c r="K41" s="186">
        <f t="shared" si="4"/>
        <v>0.717741935483871</v>
      </c>
      <c r="L41" s="77">
        <v>102</v>
      </c>
      <c r="M41" s="77">
        <v>55</v>
      </c>
      <c r="N41" s="186">
        <f t="shared" si="5"/>
        <v>0.5392156862745098</v>
      </c>
      <c r="O41" s="77">
        <v>9</v>
      </c>
      <c r="P41" s="186">
        <f t="shared" si="6"/>
        <v>0.16363636363636364</v>
      </c>
      <c r="Q41" s="77">
        <v>2609</v>
      </c>
      <c r="R41" s="77">
        <v>2506</v>
      </c>
      <c r="S41" s="186">
        <f t="shared" si="7"/>
        <v>0.9605212725182062</v>
      </c>
      <c r="T41" s="77">
        <v>1769</v>
      </c>
      <c r="U41" s="186">
        <f t="shared" si="8"/>
        <v>0.7059058260175579</v>
      </c>
    </row>
    <row r="42" spans="1:21" ht="15">
      <c r="A42" s="99" t="s">
        <v>82</v>
      </c>
      <c r="B42" s="77">
        <v>17789</v>
      </c>
      <c r="C42" s="77">
        <v>13876</v>
      </c>
      <c r="D42" s="186">
        <f t="shared" si="1"/>
        <v>0.7800326044184609</v>
      </c>
      <c r="E42" s="77">
        <v>7685</v>
      </c>
      <c r="F42" s="186">
        <f t="shared" si="2"/>
        <v>0.5538339579129432</v>
      </c>
      <c r="G42" s="77">
        <v>9996</v>
      </c>
      <c r="H42" s="77">
        <v>7722</v>
      </c>
      <c r="I42" s="186">
        <f t="shared" si="3"/>
        <v>0.7725090036014406</v>
      </c>
      <c r="J42" s="77">
        <v>3790</v>
      </c>
      <c r="K42" s="186">
        <f t="shared" si="4"/>
        <v>0.4908054908054908</v>
      </c>
      <c r="L42" s="77">
        <v>7018</v>
      </c>
      <c r="M42" s="77">
        <v>4996</v>
      </c>
      <c r="N42" s="186">
        <f t="shared" si="5"/>
        <v>0.7118837275577088</v>
      </c>
      <c r="O42" s="77">
        <v>2759</v>
      </c>
      <c r="P42" s="186">
        <f t="shared" si="6"/>
        <v>0.5522417934347478</v>
      </c>
      <c r="Q42" s="77">
        <v>45624</v>
      </c>
      <c r="R42" s="77">
        <v>32895</v>
      </c>
      <c r="S42" s="186">
        <f t="shared" si="7"/>
        <v>0.7210021041557075</v>
      </c>
      <c r="T42" s="77">
        <v>18637</v>
      </c>
      <c r="U42" s="186">
        <f t="shared" si="8"/>
        <v>0.5665602675178598</v>
      </c>
    </row>
    <row r="43" spans="1:21" ht="15">
      <c r="A43" s="99" t="s">
        <v>24</v>
      </c>
      <c r="B43" s="77">
        <v>604</v>
      </c>
      <c r="C43" s="77">
        <v>390</v>
      </c>
      <c r="D43" s="186">
        <f t="shared" si="1"/>
        <v>0.6456953642384106</v>
      </c>
      <c r="E43" s="77">
        <v>180</v>
      </c>
      <c r="F43" s="186">
        <f t="shared" si="2"/>
        <v>0.46153846153846156</v>
      </c>
      <c r="G43" s="77">
        <v>388</v>
      </c>
      <c r="H43" s="77">
        <v>179</v>
      </c>
      <c r="I43" s="186">
        <f t="shared" si="3"/>
        <v>0.46134020618556704</v>
      </c>
      <c r="J43" s="77">
        <v>109</v>
      </c>
      <c r="K43" s="186">
        <f t="shared" si="4"/>
        <v>0.6089385474860335</v>
      </c>
      <c r="L43" s="77">
        <v>103</v>
      </c>
      <c r="M43" s="77">
        <v>52</v>
      </c>
      <c r="N43" s="186">
        <f t="shared" si="5"/>
        <v>0.5048543689320388</v>
      </c>
      <c r="O43" s="77">
        <v>40</v>
      </c>
      <c r="P43" s="186">
        <f t="shared" si="6"/>
        <v>0.7692307692307693</v>
      </c>
      <c r="Q43" s="77">
        <v>4179</v>
      </c>
      <c r="R43" s="77">
        <v>3120</v>
      </c>
      <c r="S43" s="186">
        <f t="shared" si="7"/>
        <v>0.7465900933237617</v>
      </c>
      <c r="T43" s="77">
        <v>2209</v>
      </c>
      <c r="U43" s="186">
        <f t="shared" si="8"/>
        <v>0.7080128205128206</v>
      </c>
    </row>
    <row r="44" spans="1:21" ht="15">
      <c r="A44" s="99" t="s">
        <v>25</v>
      </c>
      <c r="B44" s="77">
        <v>1029</v>
      </c>
      <c r="C44" s="77">
        <v>1009</v>
      </c>
      <c r="D44" s="186">
        <f t="shared" si="1"/>
        <v>0.9805636540330418</v>
      </c>
      <c r="E44" s="77">
        <v>539</v>
      </c>
      <c r="F44" s="186">
        <f t="shared" si="2"/>
        <v>0.5341922695738355</v>
      </c>
      <c r="G44" s="77">
        <v>2213</v>
      </c>
      <c r="H44" s="77">
        <v>2207</v>
      </c>
      <c r="I44" s="186">
        <f t="shared" si="3"/>
        <v>0.9972887483054677</v>
      </c>
      <c r="J44" s="77">
        <v>1701</v>
      </c>
      <c r="K44" s="186">
        <f t="shared" si="4"/>
        <v>0.7707294970548255</v>
      </c>
      <c r="L44" s="77">
        <v>2065</v>
      </c>
      <c r="M44" s="77">
        <v>2065</v>
      </c>
      <c r="N44" s="186">
        <f t="shared" si="5"/>
        <v>1</v>
      </c>
      <c r="O44" s="77">
        <v>1321</v>
      </c>
      <c r="P44" s="186">
        <f t="shared" si="6"/>
        <v>0.6397094430992736</v>
      </c>
      <c r="Q44" s="77">
        <v>4115</v>
      </c>
      <c r="R44" s="77">
        <v>3893</v>
      </c>
      <c r="S44" s="186">
        <f t="shared" si="7"/>
        <v>0.9460510328068044</v>
      </c>
      <c r="T44" s="77">
        <v>3018</v>
      </c>
      <c r="U44" s="186">
        <f t="shared" si="8"/>
        <v>0.7752376059594144</v>
      </c>
    </row>
    <row r="45" spans="1:21" ht="15">
      <c r="A45" s="99" t="s">
        <v>343</v>
      </c>
      <c r="B45" s="77">
        <v>6089</v>
      </c>
      <c r="C45" s="77">
        <v>5749</v>
      </c>
      <c r="D45" s="186">
        <f t="shared" si="1"/>
        <v>0.9441616028904583</v>
      </c>
      <c r="E45" s="77">
        <v>2041</v>
      </c>
      <c r="F45" s="186">
        <f t="shared" si="2"/>
        <v>0.355018264045921</v>
      </c>
      <c r="G45" s="77">
        <v>1207</v>
      </c>
      <c r="H45" s="77">
        <v>1075</v>
      </c>
      <c r="I45" s="186">
        <f t="shared" si="3"/>
        <v>0.8906379453189727</v>
      </c>
      <c r="J45" s="77">
        <v>401</v>
      </c>
      <c r="K45" s="186">
        <f t="shared" si="4"/>
        <v>0.3730232558139535</v>
      </c>
      <c r="L45" s="77">
        <v>602</v>
      </c>
      <c r="M45" s="77">
        <v>471</v>
      </c>
      <c r="N45" s="186">
        <f t="shared" si="5"/>
        <v>0.782392026578073</v>
      </c>
      <c r="O45" s="77">
        <v>244</v>
      </c>
      <c r="P45" s="186">
        <f t="shared" si="6"/>
        <v>0.5180467091295117</v>
      </c>
      <c r="Q45" s="77">
        <v>17343</v>
      </c>
      <c r="R45" s="77">
        <v>16697</v>
      </c>
      <c r="S45" s="186">
        <f t="shared" si="7"/>
        <v>0.9627515424090411</v>
      </c>
      <c r="T45" s="77">
        <v>9449</v>
      </c>
      <c r="U45" s="186">
        <f t="shared" si="8"/>
        <v>0.5659100437204289</v>
      </c>
    </row>
    <row r="46" spans="1:210" s="62" customFormat="1" ht="15">
      <c r="A46" s="98" t="s">
        <v>60</v>
      </c>
      <c r="B46" s="190">
        <f aca="true" t="shared" si="11" ref="B46:T46">SUM(B47:B53)</f>
        <v>116227</v>
      </c>
      <c r="C46" s="190">
        <f t="shared" si="11"/>
        <v>111365</v>
      </c>
      <c r="D46" s="183">
        <f t="shared" si="1"/>
        <v>0.9581680676606985</v>
      </c>
      <c r="E46" s="190">
        <f t="shared" si="11"/>
        <v>9799</v>
      </c>
      <c r="F46" s="183">
        <f t="shared" si="2"/>
        <v>0.08798994298029003</v>
      </c>
      <c r="G46" s="190">
        <f t="shared" si="11"/>
        <v>286194</v>
      </c>
      <c r="H46" s="190">
        <f t="shared" si="11"/>
        <v>284984</v>
      </c>
      <c r="I46" s="183">
        <f t="shared" si="3"/>
        <v>0.9957720986463727</v>
      </c>
      <c r="J46" s="190">
        <f t="shared" si="11"/>
        <v>3808</v>
      </c>
      <c r="K46" s="183">
        <f t="shared" si="4"/>
        <v>0.013362153664767144</v>
      </c>
      <c r="L46" s="190">
        <f t="shared" si="11"/>
        <v>278005</v>
      </c>
      <c r="M46" s="190">
        <f t="shared" si="11"/>
        <v>276350</v>
      </c>
      <c r="N46" s="183">
        <f t="shared" si="5"/>
        <v>0.9940468696606176</v>
      </c>
      <c r="O46" s="190">
        <f t="shared" si="11"/>
        <v>1852</v>
      </c>
      <c r="P46" s="183">
        <f t="shared" si="6"/>
        <v>0.0067016464628188895</v>
      </c>
      <c r="Q46" s="190">
        <f t="shared" si="11"/>
        <v>48445</v>
      </c>
      <c r="R46" s="190">
        <f t="shared" si="11"/>
        <v>42634</v>
      </c>
      <c r="S46" s="183">
        <f t="shared" si="7"/>
        <v>0.8800495407162762</v>
      </c>
      <c r="T46" s="190">
        <f t="shared" si="11"/>
        <v>29493</v>
      </c>
      <c r="U46" s="183">
        <f t="shared" si="8"/>
        <v>0.6917718253037481</v>
      </c>
      <c r="V46" s="38"/>
      <c r="W46" s="38"/>
      <c r="X46" s="38"/>
      <c r="Y46" s="38"/>
      <c r="Z46" s="38"/>
      <c r="AA46" s="237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</row>
    <row r="47" spans="1:21" ht="15">
      <c r="A47" s="99" t="s">
        <v>83</v>
      </c>
      <c r="B47" s="77">
        <v>100759</v>
      </c>
      <c r="C47" s="77">
        <v>100759</v>
      </c>
      <c r="D47" s="186">
        <f t="shared" si="1"/>
        <v>1</v>
      </c>
      <c r="E47" s="77">
        <v>2235</v>
      </c>
      <c r="F47" s="186">
        <f t="shared" si="2"/>
        <v>0.022181641342212607</v>
      </c>
      <c r="G47" s="77">
        <v>281789</v>
      </c>
      <c r="H47" s="77">
        <v>281789</v>
      </c>
      <c r="I47" s="186">
        <f t="shared" si="3"/>
        <v>1</v>
      </c>
      <c r="J47" s="77">
        <v>1747</v>
      </c>
      <c r="K47" s="186">
        <f t="shared" si="4"/>
        <v>0.006199674224330971</v>
      </c>
      <c r="L47" s="77">
        <v>275129</v>
      </c>
      <c r="M47" s="77">
        <v>275129</v>
      </c>
      <c r="N47" s="186">
        <f t="shared" si="5"/>
        <v>1</v>
      </c>
      <c r="O47" s="77">
        <v>813</v>
      </c>
      <c r="P47" s="186">
        <f t="shared" si="6"/>
        <v>0.0029549774832896567</v>
      </c>
      <c r="Q47" s="77">
        <v>12596</v>
      </c>
      <c r="R47" s="77">
        <v>12596</v>
      </c>
      <c r="S47" s="186">
        <f t="shared" si="7"/>
        <v>1</v>
      </c>
      <c r="T47" s="77">
        <v>5759</v>
      </c>
      <c r="U47" s="186">
        <f t="shared" si="8"/>
        <v>0.4572086376627501</v>
      </c>
    </row>
    <row r="48" spans="1:21" ht="15">
      <c r="A48" s="99" t="s">
        <v>27</v>
      </c>
      <c r="B48" s="77">
        <v>3053</v>
      </c>
      <c r="C48" s="77">
        <v>2612</v>
      </c>
      <c r="D48" s="186">
        <f t="shared" si="1"/>
        <v>0.8555519161480512</v>
      </c>
      <c r="E48" s="77">
        <v>888</v>
      </c>
      <c r="F48" s="186">
        <f t="shared" si="2"/>
        <v>0.33996937212863704</v>
      </c>
      <c r="G48" s="77">
        <v>299</v>
      </c>
      <c r="H48" s="77">
        <v>287</v>
      </c>
      <c r="I48" s="186">
        <f t="shared" si="3"/>
        <v>0.959866220735786</v>
      </c>
      <c r="J48" s="77">
        <v>41</v>
      </c>
      <c r="K48" s="186">
        <f t="shared" si="4"/>
        <v>0.14285714285714285</v>
      </c>
      <c r="L48" s="77">
        <v>143</v>
      </c>
      <c r="M48" s="77">
        <v>139</v>
      </c>
      <c r="N48" s="186">
        <f t="shared" si="5"/>
        <v>0.972027972027972</v>
      </c>
      <c r="O48" s="77">
        <v>100</v>
      </c>
      <c r="P48" s="186">
        <f t="shared" si="6"/>
        <v>0.7194244604316546</v>
      </c>
      <c r="Q48" s="77">
        <v>8401</v>
      </c>
      <c r="R48" s="77">
        <v>5428</v>
      </c>
      <c r="S48" s="186">
        <f t="shared" si="7"/>
        <v>0.6461135579097727</v>
      </c>
      <c r="T48" s="77">
        <v>3702</v>
      </c>
      <c r="U48" s="186">
        <f t="shared" si="8"/>
        <v>0.6820191599115696</v>
      </c>
    </row>
    <row r="49" spans="1:21" ht="15">
      <c r="A49" s="99" t="s">
        <v>84</v>
      </c>
      <c r="B49" s="77">
        <v>554</v>
      </c>
      <c r="C49" s="77">
        <v>530</v>
      </c>
      <c r="D49" s="186">
        <f t="shared" si="1"/>
        <v>0.9566787003610109</v>
      </c>
      <c r="E49" s="77">
        <v>141</v>
      </c>
      <c r="F49" s="186">
        <f t="shared" si="2"/>
        <v>0.2660377358490566</v>
      </c>
      <c r="G49" s="77">
        <v>89</v>
      </c>
      <c r="H49" s="77">
        <v>77</v>
      </c>
      <c r="I49" s="186">
        <f t="shared" si="3"/>
        <v>0.8651685393258427</v>
      </c>
      <c r="J49" s="77">
        <v>14</v>
      </c>
      <c r="K49" s="186">
        <f t="shared" si="4"/>
        <v>0.18181818181818182</v>
      </c>
      <c r="L49" s="77">
        <v>25</v>
      </c>
      <c r="M49" s="77">
        <v>11</v>
      </c>
      <c r="N49" s="186">
        <f t="shared" si="5"/>
        <v>0.44</v>
      </c>
      <c r="O49" s="77">
        <v>4</v>
      </c>
      <c r="P49" s="186">
        <f t="shared" si="6"/>
        <v>0.36363636363636365</v>
      </c>
      <c r="Q49" s="77">
        <v>2067</v>
      </c>
      <c r="R49" s="77">
        <v>1905</v>
      </c>
      <c r="S49" s="186">
        <f t="shared" si="7"/>
        <v>0.9216255442670537</v>
      </c>
      <c r="T49" s="77">
        <v>966</v>
      </c>
      <c r="U49" s="186">
        <f t="shared" si="8"/>
        <v>0.5070866141732283</v>
      </c>
    </row>
    <row r="50" spans="1:210" s="182" customFormat="1" ht="15">
      <c r="A50" s="99" t="s">
        <v>85</v>
      </c>
      <c r="B50" s="77">
        <v>254</v>
      </c>
      <c r="C50" s="77">
        <v>141</v>
      </c>
      <c r="D50" s="186">
        <f t="shared" si="1"/>
        <v>0.5551181102362205</v>
      </c>
      <c r="E50" s="77">
        <v>190</v>
      </c>
      <c r="F50" s="186">
        <f t="shared" si="2"/>
        <v>1.3475177304964538</v>
      </c>
      <c r="G50" s="77">
        <v>121</v>
      </c>
      <c r="H50" s="77">
        <v>96</v>
      </c>
      <c r="I50" s="186">
        <f t="shared" si="3"/>
        <v>0.7933884297520661</v>
      </c>
      <c r="J50" s="77">
        <v>24</v>
      </c>
      <c r="K50" s="186">
        <f t="shared" si="4"/>
        <v>0.25</v>
      </c>
      <c r="L50" s="77">
        <v>48</v>
      </c>
      <c r="M50" s="77">
        <v>36</v>
      </c>
      <c r="N50" s="186">
        <f t="shared" si="5"/>
        <v>0.75</v>
      </c>
      <c r="O50" s="77">
        <v>16</v>
      </c>
      <c r="P50" s="186">
        <f t="shared" si="6"/>
        <v>0.4444444444444444</v>
      </c>
      <c r="Q50" s="77">
        <v>2853</v>
      </c>
      <c r="R50" s="77">
        <v>2150</v>
      </c>
      <c r="S50" s="186">
        <f t="shared" si="7"/>
        <v>0.7535927094286716</v>
      </c>
      <c r="T50" s="77">
        <v>1250</v>
      </c>
      <c r="U50" s="186">
        <f t="shared" si="8"/>
        <v>0.5813953488372093</v>
      </c>
      <c r="V50" s="38"/>
      <c r="W50" s="38"/>
      <c r="X50" s="38"/>
      <c r="Y50" s="38"/>
      <c r="Z50" s="38"/>
      <c r="AA50" s="237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</row>
    <row r="51" spans="1:21" ht="15">
      <c r="A51" s="99" t="s">
        <v>348</v>
      </c>
      <c r="B51" s="77">
        <v>495</v>
      </c>
      <c r="C51" s="77">
        <v>495</v>
      </c>
      <c r="D51" s="186">
        <f t="shared" si="1"/>
        <v>1</v>
      </c>
      <c r="E51" s="77">
        <v>312</v>
      </c>
      <c r="F51" s="186">
        <f t="shared" si="2"/>
        <v>0.6303030303030303</v>
      </c>
      <c r="G51" s="77">
        <v>222</v>
      </c>
      <c r="H51" s="77">
        <v>198</v>
      </c>
      <c r="I51" s="186">
        <f t="shared" si="3"/>
        <v>0.8918918918918919</v>
      </c>
      <c r="J51" s="77">
        <v>84</v>
      </c>
      <c r="K51" s="186">
        <f t="shared" si="4"/>
        <v>0.42424242424242425</v>
      </c>
      <c r="L51" s="77">
        <v>100</v>
      </c>
      <c r="M51" s="77">
        <v>85</v>
      </c>
      <c r="N51" s="186">
        <f t="shared" si="5"/>
        <v>0.85</v>
      </c>
      <c r="O51" s="77">
        <v>60</v>
      </c>
      <c r="P51" s="186">
        <f t="shared" si="6"/>
        <v>0.7058823529411765</v>
      </c>
      <c r="Q51" s="77">
        <v>840</v>
      </c>
      <c r="R51" s="77">
        <v>840</v>
      </c>
      <c r="S51" s="186">
        <f t="shared" si="7"/>
        <v>1</v>
      </c>
      <c r="T51" s="77">
        <v>544</v>
      </c>
      <c r="U51" s="186">
        <f t="shared" si="8"/>
        <v>0.6476190476190476</v>
      </c>
    </row>
    <row r="52" spans="1:21" ht="15">
      <c r="A52" s="99" t="s">
        <v>87</v>
      </c>
      <c r="B52" s="77">
        <v>9387</v>
      </c>
      <c r="C52" s="77">
        <v>5271</v>
      </c>
      <c r="D52" s="186">
        <f t="shared" si="1"/>
        <v>0.5615212527964206</v>
      </c>
      <c r="E52" s="77">
        <v>5271</v>
      </c>
      <c r="F52" s="186">
        <f t="shared" si="2"/>
        <v>1</v>
      </c>
      <c r="G52" s="77">
        <v>2360</v>
      </c>
      <c r="H52" s="77">
        <v>1472</v>
      </c>
      <c r="I52" s="186">
        <f t="shared" si="3"/>
        <v>0.6237288135593221</v>
      </c>
      <c r="J52" s="77">
        <v>1324</v>
      </c>
      <c r="K52" s="186">
        <f t="shared" si="4"/>
        <v>0.8994565217391305</v>
      </c>
      <c r="L52" s="77">
        <v>2325</v>
      </c>
      <c r="M52" s="77">
        <v>748</v>
      </c>
      <c r="N52" s="186">
        <f t="shared" si="5"/>
        <v>0.3217204301075269</v>
      </c>
      <c r="O52" s="77">
        <v>748</v>
      </c>
      <c r="P52" s="186">
        <f t="shared" si="6"/>
        <v>1</v>
      </c>
      <c r="Q52" s="77">
        <v>13247</v>
      </c>
      <c r="R52" s="77">
        <v>13247</v>
      </c>
      <c r="S52" s="186">
        <f t="shared" si="7"/>
        <v>1</v>
      </c>
      <c r="T52" s="77">
        <v>13247</v>
      </c>
      <c r="U52" s="186">
        <f t="shared" si="8"/>
        <v>1</v>
      </c>
    </row>
    <row r="53" spans="1:21" ht="15">
      <c r="A53" s="99" t="s">
        <v>28</v>
      </c>
      <c r="B53" s="77">
        <v>1725</v>
      </c>
      <c r="C53" s="77">
        <v>1557</v>
      </c>
      <c r="D53" s="186">
        <f t="shared" si="1"/>
        <v>0.9026086956521739</v>
      </c>
      <c r="E53" s="77">
        <v>762</v>
      </c>
      <c r="F53" s="186">
        <f t="shared" si="2"/>
        <v>0.48940269749518306</v>
      </c>
      <c r="G53" s="77">
        <v>1314</v>
      </c>
      <c r="H53" s="77">
        <v>1065</v>
      </c>
      <c r="I53" s="186">
        <f t="shared" si="3"/>
        <v>0.8105022831050228</v>
      </c>
      <c r="J53" s="77">
        <v>574</v>
      </c>
      <c r="K53" s="186">
        <f t="shared" si="4"/>
        <v>0.5389671361502347</v>
      </c>
      <c r="L53" s="77">
        <v>235</v>
      </c>
      <c r="M53" s="77">
        <v>202</v>
      </c>
      <c r="N53" s="186">
        <f t="shared" si="5"/>
        <v>0.8595744680851064</v>
      </c>
      <c r="O53" s="77">
        <v>111</v>
      </c>
      <c r="P53" s="186">
        <f t="shared" si="6"/>
        <v>0.5495049504950495</v>
      </c>
      <c r="Q53" s="77">
        <v>8441</v>
      </c>
      <c r="R53" s="77">
        <v>6468</v>
      </c>
      <c r="S53" s="186">
        <f t="shared" si="7"/>
        <v>0.7662599218102121</v>
      </c>
      <c r="T53" s="77">
        <v>4025</v>
      </c>
      <c r="U53" s="186">
        <f t="shared" si="8"/>
        <v>0.6222943722943723</v>
      </c>
    </row>
    <row r="54" spans="1:210" s="62" customFormat="1" ht="15">
      <c r="A54" s="98" t="s">
        <v>61</v>
      </c>
      <c r="B54" s="190">
        <f aca="true" t="shared" si="12" ref="B54:T54">SUM(B55:B68)</f>
        <v>115626</v>
      </c>
      <c r="C54" s="190">
        <f t="shared" si="12"/>
        <v>105316</v>
      </c>
      <c r="D54" s="183">
        <f t="shared" si="1"/>
        <v>0.9108332036047255</v>
      </c>
      <c r="E54" s="190">
        <f t="shared" si="12"/>
        <v>25990</v>
      </c>
      <c r="F54" s="183">
        <f t="shared" si="2"/>
        <v>0.24678111587982832</v>
      </c>
      <c r="G54" s="190">
        <f t="shared" si="12"/>
        <v>38443</v>
      </c>
      <c r="H54" s="190">
        <f t="shared" si="12"/>
        <v>31699</v>
      </c>
      <c r="I54" s="183">
        <f t="shared" si="3"/>
        <v>0.8245714434357361</v>
      </c>
      <c r="J54" s="190">
        <f t="shared" si="12"/>
        <v>8851</v>
      </c>
      <c r="K54" s="183">
        <f t="shared" si="4"/>
        <v>0.2792201646739645</v>
      </c>
      <c r="L54" s="190">
        <f t="shared" si="12"/>
        <v>13534</v>
      </c>
      <c r="M54" s="190">
        <f t="shared" si="12"/>
        <v>9680</v>
      </c>
      <c r="N54" s="183">
        <f t="shared" si="5"/>
        <v>0.7152357026747451</v>
      </c>
      <c r="O54" s="190">
        <f t="shared" si="12"/>
        <v>3092</v>
      </c>
      <c r="P54" s="183">
        <f t="shared" si="6"/>
        <v>0.3194214876033058</v>
      </c>
      <c r="Q54" s="190">
        <f t="shared" si="12"/>
        <v>216652</v>
      </c>
      <c r="R54" s="190">
        <f t="shared" si="12"/>
        <v>203150</v>
      </c>
      <c r="S54" s="183">
        <f t="shared" si="7"/>
        <v>0.9376788582611746</v>
      </c>
      <c r="T54" s="190">
        <f t="shared" si="12"/>
        <v>67455</v>
      </c>
      <c r="U54" s="183">
        <f t="shared" si="8"/>
        <v>0.33204528673394046</v>
      </c>
      <c r="V54" s="38"/>
      <c r="W54" s="38"/>
      <c r="X54" s="38"/>
      <c r="Y54" s="38"/>
      <c r="Z54" s="38"/>
      <c r="AA54" s="237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</row>
    <row r="55" spans="1:21" ht="15">
      <c r="A55" s="99" t="s">
        <v>29</v>
      </c>
      <c r="B55" s="77">
        <v>7703</v>
      </c>
      <c r="C55" s="77">
        <v>7476</v>
      </c>
      <c r="D55" s="186">
        <f t="shared" si="1"/>
        <v>0.9705309619628716</v>
      </c>
      <c r="E55" s="77">
        <v>3944</v>
      </c>
      <c r="F55" s="186">
        <f t="shared" si="2"/>
        <v>0.5275548421615838</v>
      </c>
      <c r="G55" s="77">
        <v>4948</v>
      </c>
      <c r="H55" s="77">
        <v>4840</v>
      </c>
      <c r="I55" s="186">
        <f t="shared" si="3"/>
        <v>0.9781729991915926</v>
      </c>
      <c r="J55" s="77">
        <v>1974</v>
      </c>
      <c r="K55" s="186">
        <f t="shared" si="4"/>
        <v>0.4078512396694215</v>
      </c>
      <c r="L55" s="77">
        <v>1865</v>
      </c>
      <c r="M55" s="77">
        <v>1822</v>
      </c>
      <c r="N55" s="186">
        <f t="shared" si="5"/>
        <v>0.9769436997319035</v>
      </c>
      <c r="O55" s="77">
        <v>318</v>
      </c>
      <c r="P55" s="186">
        <f t="shared" si="6"/>
        <v>0.17453347969264543</v>
      </c>
      <c r="Q55" s="77">
        <v>22388</v>
      </c>
      <c r="R55" s="77">
        <v>21099</v>
      </c>
      <c r="S55" s="186">
        <f t="shared" si="7"/>
        <v>0.942424513132035</v>
      </c>
      <c r="T55" s="77">
        <v>11724</v>
      </c>
      <c r="U55" s="186">
        <f t="shared" si="8"/>
        <v>0.5556661453149438</v>
      </c>
    </row>
    <row r="56" spans="1:210" s="189" customFormat="1" ht="15">
      <c r="A56" s="99" t="s">
        <v>30</v>
      </c>
      <c r="B56" s="77">
        <v>1005</v>
      </c>
      <c r="C56" s="77">
        <v>653</v>
      </c>
      <c r="D56" s="186">
        <f t="shared" si="1"/>
        <v>0.6497512437810945</v>
      </c>
      <c r="E56" s="77">
        <v>414</v>
      </c>
      <c r="F56" s="186">
        <f t="shared" si="2"/>
        <v>0.6339969372128637</v>
      </c>
      <c r="G56" s="77">
        <v>788</v>
      </c>
      <c r="H56" s="77">
        <v>298</v>
      </c>
      <c r="I56" s="186">
        <f t="shared" si="3"/>
        <v>0.37817258883248733</v>
      </c>
      <c r="J56" s="77">
        <v>157</v>
      </c>
      <c r="K56" s="186">
        <f t="shared" si="4"/>
        <v>0.5268456375838926</v>
      </c>
      <c r="L56" s="77">
        <v>115</v>
      </c>
      <c r="M56" s="77">
        <v>73</v>
      </c>
      <c r="N56" s="186">
        <f t="shared" si="5"/>
        <v>0.6347826086956522</v>
      </c>
      <c r="O56" s="77">
        <v>35</v>
      </c>
      <c r="P56" s="186">
        <f t="shared" si="6"/>
        <v>0.4794520547945205</v>
      </c>
      <c r="Q56" s="77">
        <v>2331</v>
      </c>
      <c r="R56" s="77">
        <v>1548</v>
      </c>
      <c r="S56" s="186">
        <f t="shared" si="7"/>
        <v>0.6640926640926641</v>
      </c>
      <c r="T56" s="77">
        <v>533</v>
      </c>
      <c r="U56" s="186">
        <f t="shared" si="8"/>
        <v>0.34431524547803616</v>
      </c>
      <c r="V56" s="38"/>
      <c r="W56" s="38"/>
      <c r="X56" s="38"/>
      <c r="Y56" s="38"/>
      <c r="Z56" s="38"/>
      <c r="AA56" s="23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</row>
    <row r="57" spans="1:21" ht="15">
      <c r="A57" s="99" t="s">
        <v>31</v>
      </c>
      <c r="B57" s="77">
        <v>56834</v>
      </c>
      <c r="C57" s="77">
        <v>56834</v>
      </c>
      <c r="D57" s="186">
        <f t="shared" si="1"/>
        <v>1</v>
      </c>
      <c r="E57" s="77">
        <v>6492</v>
      </c>
      <c r="F57" s="186">
        <f t="shared" si="2"/>
        <v>0.11422739909209276</v>
      </c>
      <c r="G57" s="77">
        <v>1899</v>
      </c>
      <c r="H57" s="77">
        <v>1899</v>
      </c>
      <c r="I57" s="186">
        <f t="shared" si="3"/>
        <v>1</v>
      </c>
      <c r="J57" s="77">
        <v>244</v>
      </c>
      <c r="K57" s="186">
        <f t="shared" si="4"/>
        <v>0.12848867825171142</v>
      </c>
      <c r="L57" s="77">
        <v>1043</v>
      </c>
      <c r="M57" s="77">
        <v>1043</v>
      </c>
      <c r="N57" s="186">
        <f t="shared" si="5"/>
        <v>1</v>
      </c>
      <c r="O57" s="77">
        <v>81</v>
      </c>
      <c r="P57" s="186">
        <f t="shared" si="6"/>
        <v>0.07766059443911794</v>
      </c>
      <c r="Q57" s="77">
        <v>90628</v>
      </c>
      <c r="R57" s="77">
        <v>90628</v>
      </c>
      <c r="S57" s="186">
        <f t="shared" si="7"/>
        <v>1</v>
      </c>
      <c r="T57" s="77">
        <v>15856</v>
      </c>
      <c r="U57" s="186">
        <f t="shared" si="8"/>
        <v>0.174956966941784</v>
      </c>
    </row>
    <row r="58" spans="1:21" ht="15">
      <c r="A58" s="99" t="s">
        <v>32</v>
      </c>
      <c r="B58" s="77">
        <v>14377</v>
      </c>
      <c r="C58" s="77">
        <v>10253</v>
      </c>
      <c r="D58" s="186">
        <f t="shared" si="1"/>
        <v>0.7131529526326772</v>
      </c>
      <c r="E58" s="77">
        <v>1308</v>
      </c>
      <c r="F58" s="186">
        <f t="shared" si="2"/>
        <v>0.12757241782892811</v>
      </c>
      <c r="G58" s="77">
        <v>5801</v>
      </c>
      <c r="H58" s="77">
        <v>3675</v>
      </c>
      <c r="I58" s="186">
        <f t="shared" si="3"/>
        <v>0.6335114635407688</v>
      </c>
      <c r="J58" s="77">
        <v>334</v>
      </c>
      <c r="K58" s="186">
        <f t="shared" si="4"/>
        <v>0.0908843537414966</v>
      </c>
      <c r="L58" s="77">
        <v>2243</v>
      </c>
      <c r="M58" s="77">
        <v>401</v>
      </c>
      <c r="N58" s="186">
        <f t="shared" si="5"/>
        <v>0.17877842175657602</v>
      </c>
      <c r="O58" s="77">
        <v>130</v>
      </c>
      <c r="P58" s="186">
        <f t="shared" si="6"/>
        <v>0.32418952618453867</v>
      </c>
      <c r="Q58" s="77">
        <v>24531</v>
      </c>
      <c r="R58" s="77">
        <v>19724</v>
      </c>
      <c r="S58" s="186">
        <f t="shared" si="7"/>
        <v>0.8040438628673923</v>
      </c>
      <c r="T58" s="77">
        <v>5090</v>
      </c>
      <c r="U58" s="186">
        <f t="shared" si="8"/>
        <v>0.25806124518353274</v>
      </c>
    </row>
    <row r="59" spans="1:21" ht="15">
      <c r="A59" s="99" t="s">
        <v>88</v>
      </c>
      <c r="B59" s="77">
        <v>1209</v>
      </c>
      <c r="C59" s="77">
        <v>969</v>
      </c>
      <c r="D59" s="186">
        <f t="shared" si="1"/>
        <v>0.8014888337468983</v>
      </c>
      <c r="E59" s="77">
        <v>339</v>
      </c>
      <c r="F59" s="186">
        <f t="shared" si="2"/>
        <v>0.3498452012383901</v>
      </c>
      <c r="G59" s="77">
        <v>1529</v>
      </c>
      <c r="H59" s="77">
        <v>1156</v>
      </c>
      <c r="I59" s="186">
        <f t="shared" si="3"/>
        <v>0.7560497056899934</v>
      </c>
      <c r="J59" s="77">
        <v>336</v>
      </c>
      <c r="K59" s="186">
        <f t="shared" si="4"/>
        <v>0.2906574394463668</v>
      </c>
      <c r="L59" s="77">
        <v>503</v>
      </c>
      <c r="M59" s="77">
        <v>399</v>
      </c>
      <c r="N59" s="186">
        <f t="shared" si="5"/>
        <v>0.7932405566600398</v>
      </c>
      <c r="O59" s="77">
        <v>148</v>
      </c>
      <c r="P59" s="186">
        <f t="shared" si="6"/>
        <v>0.37092731829573933</v>
      </c>
      <c r="Q59" s="77">
        <v>2380</v>
      </c>
      <c r="R59" s="77">
        <v>1720</v>
      </c>
      <c r="S59" s="186">
        <f t="shared" si="7"/>
        <v>0.7226890756302521</v>
      </c>
      <c r="T59" s="77">
        <v>767</v>
      </c>
      <c r="U59" s="186">
        <f t="shared" si="8"/>
        <v>0.4459302325581395</v>
      </c>
    </row>
    <row r="60" spans="1:21" ht="15">
      <c r="A60" s="99" t="s">
        <v>356</v>
      </c>
      <c r="B60" s="77">
        <v>1136</v>
      </c>
      <c r="C60" s="77">
        <v>1056</v>
      </c>
      <c r="D60" s="186">
        <f t="shared" si="1"/>
        <v>0.9295774647887324</v>
      </c>
      <c r="E60" s="77">
        <v>609</v>
      </c>
      <c r="F60" s="186">
        <f t="shared" si="2"/>
        <v>0.5767045454545454</v>
      </c>
      <c r="G60" s="77">
        <v>1094</v>
      </c>
      <c r="H60" s="77">
        <v>909</v>
      </c>
      <c r="I60" s="186">
        <f t="shared" si="3"/>
        <v>0.8308957952468007</v>
      </c>
      <c r="J60" s="77">
        <v>281</v>
      </c>
      <c r="K60" s="186">
        <f t="shared" si="4"/>
        <v>0.30913091309130913</v>
      </c>
      <c r="L60" s="77">
        <v>496</v>
      </c>
      <c r="M60" s="77">
        <v>469</v>
      </c>
      <c r="N60" s="186">
        <f t="shared" si="5"/>
        <v>0.9455645161290323</v>
      </c>
      <c r="O60" s="77">
        <v>190</v>
      </c>
      <c r="P60" s="186">
        <f t="shared" si="6"/>
        <v>0.4051172707889126</v>
      </c>
      <c r="Q60" s="77">
        <v>3393</v>
      </c>
      <c r="R60" s="77">
        <v>3226</v>
      </c>
      <c r="S60" s="186">
        <f t="shared" si="7"/>
        <v>0.950781019746537</v>
      </c>
      <c r="T60" s="77">
        <v>1525</v>
      </c>
      <c r="U60" s="186">
        <f t="shared" si="8"/>
        <v>0.4727216367017979</v>
      </c>
    </row>
    <row r="61" spans="1:21" ht="15">
      <c r="A61" s="99" t="s">
        <v>33</v>
      </c>
      <c r="B61" s="77">
        <v>1640</v>
      </c>
      <c r="C61" s="77">
        <v>1440</v>
      </c>
      <c r="D61" s="186">
        <f t="shared" si="1"/>
        <v>0.8780487804878049</v>
      </c>
      <c r="E61" s="77">
        <v>790</v>
      </c>
      <c r="F61" s="186">
        <f t="shared" si="2"/>
        <v>0.5486111111111112</v>
      </c>
      <c r="G61" s="77">
        <v>775</v>
      </c>
      <c r="H61" s="77">
        <v>698</v>
      </c>
      <c r="I61" s="186">
        <f t="shared" si="3"/>
        <v>0.9006451612903226</v>
      </c>
      <c r="J61" s="77">
        <v>257</v>
      </c>
      <c r="K61" s="186">
        <f t="shared" si="4"/>
        <v>0.3681948424068768</v>
      </c>
      <c r="L61" s="77">
        <v>499</v>
      </c>
      <c r="M61" s="77">
        <v>445</v>
      </c>
      <c r="N61" s="186">
        <f t="shared" si="5"/>
        <v>0.8917835671342685</v>
      </c>
      <c r="O61" s="77">
        <v>148</v>
      </c>
      <c r="P61" s="186">
        <f t="shared" si="6"/>
        <v>0.3325842696629214</v>
      </c>
      <c r="Q61" s="77">
        <v>1433</v>
      </c>
      <c r="R61" s="77">
        <v>1384</v>
      </c>
      <c r="S61" s="186">
        <f t="shared" si="7"/>
        <v>0.9658060013956734</v>
      </c>
      <c r="T61" s="77">
        <v>881</v>
      </c>
      <c r="U61" s="186">
        <f t="shared" si="8"/>
        <v>0.6365606936416185</v>
      </c>
    </row>
    <row r="62" spans="1:21" ht="15">
      <c r="A62" s="99" t="s">
        <v>90</v>
      </c>
      <c r="B62" s="77">
        <v>4626</v>
      </c>
      <c r="C62" s="77">
        <v>3158</v>
      </c>
      <c r="D62" s="186">
        <f t="shared" si="1"/>
        <v>0.6826632079550368</v>
      </c>
      <c r="E62" s="77">
        <v>1659</v>
      </c>
      <c r="F62" s="186">
        <f t="shared" si="2"/>
        <v>0.5253324889170361</v>
      </c>
      <c r="G62" s="77">
        <v>1642</v>
      </c>
      <c r="H62" s="77">
        <v>978</v>
      </c>
      <c r="I62" s="186">
        <f t="shared" si="3"/>
        <v>0.5956151035322778</v>
      </c>
      <c r="J62" s="77">
        <v>575</v>
      </c>
      <c r="K62" s="186">
        <f t="shared" si="4"/>
        <v>0.5879345603271984</v>
      </c>
      <c r="L62" s="77">
        <v>473</v>
      </c>
      <c r="M62" s="77">
        <v>218</v>
      </c>
      <c r="N62" s="186">
        <f t="shared" si="5"/>
        <v>0.4608879492600423</v>
      </c>
      <c r="O62" s="77">
        <v>138</v>
      </c>
      <c r="P62" s="186">
        <f t="shared" si="6"/>
        <v>0.6330275229357798</v>
      </c>
      <c r="Q62" s="77">
        <v>6924</v>
      </c>
      <c r="R62" s="77">
        <v>5773</v>
      </c>
      <c r="S62" s="186">
        <f t="shared" si="7"/>
        <v>0.8337666088965916</v>
      </c>
      <c r="T62" s="77">
        <v>3568</v>
      </c>
      <c r="U62" s="186">
        <f t="shared" si="8"/>
        <v>0.6180495409665685</v>
      </c>
    </row>
    <row r="63" spans="1:21" ht="15">
      <c r="A63" s="99" t="s">
        <v>34</v>
      </c>
      <c r="B63" s="77">
        <v>5246</v>
      </c>
      <c r="C63" s="77">
        <v>5086</v>
      </c>
      <c r="D63" s="186">
        <f t="shared" si="1"/>
        <v>0.9695005718642775</v>
      </c>
      <c r="E63" s="77">
        <v>1816</v>
      </c>
      <c r="F63" s="186">
        <f t="shared" si="2"/>
        <v>0.35705859221392056</v>
      </c>
      <c r="G63" s="77">
        <v>2319</v>
      </c>
      <c r="H63" s="77">
        <v>2134</v>
      </c>
      <c r="I63" s="186">
        <f t="shared" si="3"/>
        <v>0.9202242345838724</v>
      </c>
      <c r="J63" s="77">
        <v>1301</v>
      </c>
      <c r="K63" s="186">
        <f t="shared" si="4"/>
        <v>0.6096532333645736</v>
      </c>
      <c r="L63" s="77">
        <v>1344</v>
      </c>
      <c r="M63" s="77">
        <v>1262</v>
      </c>
      <c r="N63" s="186">
        <f t="shared" si="5"/>
        <v>0.9389880952380952</v>
      </c>
      <c r="O63" s="77">
        <v>656</v>
      </c>
      <c r="P63" s="186">
        <f t="shared" si="6"/>
        <v>0.5198098256735341</v>
      </c>
      <c r="Q63" s="77">
        <v>6834</v>
      </c>
      <c r="R63" s="77">
        <v>6639</v>
      </c>
      <c r="S63" s="186">
        <f t="shared" si="7"/>
        <v>0.9714661984196664</v>
      </c>
      <c r="T63" s="77">
        <v>2241</v>
      </c>
      <c r="U63" s="186">
        <f t="shared" si="8"/>
        <v>0.3375508359692725</v>
      </c>
    </row>
    <row r="64" spans="1:21" ht="15">
      <c r="A64" s="99" t="s">
        <v>35</v>
      </c>
      <c r="B64" s="77">
        <v>2379</v>
      </c>
      <c r="C64" s="77">
        <v>2334</v>
      </c>
      <c r="D64" s="186">
        <f t="shared" si="1"/>
        <v>0.9810844892812106</v>
      </c>
      <c r="E64" s="77">
        <v>1696</v>
      </c>
      <c r="F64" s="186">
        <f t="shared" si="2"/>
        <v>0.726649528706084</v>
      </c>
      <c r="G64" s="77">
        <v>657</v>
      </c>
      <c r="H64" s="77">
        <v>646</v>
      </c>
      <c r="I64" s="186">
        <f t="shared" si="3"/>
        <v>0.9832572298325722</v>
      </c>
      <c r="J64" s="77">
        <v>300</v>
      </c>
      <c r="K64" s="186">
        <f t="shared" si="4"/>
        <v>0.46439628482972134</v>
      </c>
      <c r="L64" s="77">
        <v>326</v>
      </c>
      <c r="M64" s="77">
        <v>326</v>
      </c>
      <c r="N64" s="186">
        <f t="shared" si="5"/>
        <v>1</v>
      </c>
      <c r="O64" s="77">
        <v>115</v>
      </c>
      <c r="P64" s="186">
        <f t="shared" si="6"/>
        <v>0.35276073619631904</v>
      </c>
      <c r="Q64" s="77">
        <v>12025</v>
      </c>
      <c r="R64" s="77">
        <v>11957</v>
      </c>
      <c r="S64" s="186">
        <f t="shared" si="7"/>
        <v>0.9943451143451143</v>
      </c>
      <c r="T64" s="77">
        <v>5705</v>
      </c>
      <c r="U64" s="186">
        <f t="shared" si="8"/>
        <v>0.47712636949067494</v>
      </c>
    </row>
    <row r="65" spans="1:21" ht="15">
      <c r="A65" s="99" t="s">
        <v>36</v>
      </c>
      <c r="B65" s="77">
        <v>2441</v>
      </c>
      <c r="C65" s="77">
        <v>1409</v>
      </c>
      <c r="D65" s="186">
        <f t="shared" si="1"/>
        <v>0.5772224498156493</v>
      </c>
      <c r="E65" s="77">
        <v>702</v>
      </c>
      <c r="F65" s="186">
        <f t="shared" si="2"/>
        <v>0.4982256919801277</v>
      </c>
      <c r="G65" s="77">
        <v>2153</v>
      </c>
      <c r="H65" s="77">
        <v>1001</v>
      </c>
      <c r="I65" s="186">
        <f t="shared" si="3"/>
        <v>0.46493265211333024</v>
      </c>
      <c r="J65" s="77">
        <v>438</v>
      </c>
      <c r="K65" s="186">
        <f t="shared" si="4"/>
        <v>0.43756243756243757</v>
      </c>
      <c r="L65" s="77">
        <v>314</v>
      </c>
      <c r="M65" s="77">
        <v>154</v>
      </c>
      <c r="N65" s="186">
        <f t="shared" si="5"/>
        <v>0.49044585987261147</v>
      </c>
      <c r="O65" s="77">
        <v>23</v>
      </c>
      <c r="P65" s="186">
        <f t="shared" si="6"/>
        <v>0.14935064935064934</v>
      </c>
      <c r="Q65" s="77">
        <v>3671</v>
      </c>
      <c r="R65" s="77">
        <v>3502</v>
      </c>
      <c r="S65" s="186">
        <f t="shared" si="7"/>
        <v>0.9539634976845546</v>
      </c>
      <c r="T65" s="77">
        <v>1938</v>
      </c>
      <c r="U65" s="186">
        <f t="shared" si="8"/>
        <v>0.5533980582524272</v>
      </c>
    </row>
    <row r="66" spans="1:21" ht="15">
      <c r="A66" s="99" t="s">
        <v>37</v>
      </c>
      <c r="B66" s="77">
        <v>7616</v>
      </c>
      <c r="C66" s="77">
        <v>5469</v>
      </c>
      <c r="D66" s="186">
        <f t="shared" si="1"/>
        <v>0.7180934873949579</v>
      </c>
      <c r="E66" s="77">
        <v>1777</v>
      </c>
      <c r="F66" s="186">
        <f t="shared" si="2"/>
        <v>0.32492228926677635</v>
      </c>
      <c r="G66" s="77">
        <v>7410</v>
      </c>
      <c r="H66" s="77">
        <v>6549</v>
      </c>
      <c r="I66" s="186">
        <f t="shared" si="3"/>
        <v>0.8838056680161943</v>
      </c>
      <c r="J66" s="77">
        <v>1231</v>
      </c>
      <c r="K66" s="186">
        <f t="shared" si="4"/>
        <v>0.18796762864559474</v>
      </c>
      <c r="L66" s="77">
        <v>2182</v>
      </c>
      <c r="M66" s="77">
        <v>1021</v>
      </c>
      <c r="N66" s="186">
        <f t="shared" si="5"/>
        <v>0.4679193400549954</v>
      </c>
      <c r="O66" s="77">
        <v>215</v>
      </c>
      <c r="P66" s="186">
        <f t="shared" si="6"/>
        <v>0.21057786483839372</v>
      </c>
      <c r="Q66" s="77">
        <v>15812</v>
      </c>
      <c r="R66" s="77">
        <v>12127</v>
      </c>
      <c r="S66" s="186">
        <f t="shared" si="7"/>
        <v>0.7669491525423728</v>
      </c>
      <c r="T66" s="77">
        <v>4200</v>
      </c>
      <c r="U66" s="186">
        <f t="shared" si="8"/>
        <v>0.34633462521645914</v>
      </c>
    </row>
    <row r="67" spans="1:21" ht="15">
      <c r="A67" s="99" t="s">
        <v>91</v>
      </c>
      <c r="B67" s="77">
        <v>7891</v>
      </c>
      <c r="C67" s="77">
        <v>7691</v>
      </c>
      <c r="D67" s="186">
        <f t="shared" si="1"/>
        <v>0.9746546698770752</v>
      </c>
      <c r="E67" s="77">
        <v>3719</v>
      </c>
      <c r="F67" s="186">
        <f t="shared" si="2"/>
        <v>0.4835522038746587</v>
      </c>
      <c r="G67" s="77">
        <v>7159</v>
      </c>
      <c r="H67" s="77">
        <v>6654</v>
      </c>
      <c r="I67" s="186">
        <f t="shared" si="3"/>
        <v>0.9294594217069423</v>
      </c>
      <c r="J67" s="77">
        <v>1323</v>
      </c>
      <c r="K67" s="186">
        <f t="shared" si="4"/>
        <v>0.1988277727682597</v>
      </c>
      <c r="L67" s="77">
        <v>1957</v>
      </c>
      <c r="M67" s="77">
        <v>1879</v>
      </c>
      <c r="N67" s="186">
        <f t="shared" si="5"/>
        <v>0.9601430761369443</v>
      </c>
      <c r="O67" s="77">
        <v>791</v>
      </c>
      <c r="P67" s="186">
        <f t="shared" si="6"/>
        <v>0.42096860031931876</v>
      </c>
      <c r="Q67" s="77">
        <v>20530</v>
      </c>
      <c r="R67" s="77">
        <v>20112</v>
      </c>
      <c r="S67" s="186">
        <f t="shared" si="7"/>
        <v>0.9796395518753044</v>
      </c>
      <c r="T67" s="77">
        <v>12220</v>
      </c>
      <c r="U67" s="186">
        <f t="shared" si="8"/>
        <v>0.6075974542561655</v>
      </c>
    </row>
    <row r="68" spans="1:21" ht="15">
      <c r="A68" s="99" t="s">
        <v>39</v>
      </c>
      <c r="B68" s="77">
        <v>1523</v>
      </c>
      <c r="C68" s="77">
        <v>1488</v>
      </c>
      <c r="D68" s="186">
        <f t="shared" si="1"/>
        <v>0.9770190413657256</v>
      </c>
      <c r="E68" s="77">
        <v>725</v>
      </c>
      <c r="F68" s="186">
        <f t="shared" si="2"/>
        <v>0.48723118279569894</v>
      </c>
      <c r="G68" s="77">
        <v>269</v>
      </c>
      <c r="H68" s="77">
        <v>262</v>
      </c>
      <c r="I68" s="186">
        <f t="shared" si="3"/>
        <v>0.9739776951672863</v>
      </c>
      <c r="J68" s="77">
        <v>100</v>
      </c>
      <c r="K68" s="186">
        <f t="shared" si="4"/>
        <v>0.3816793893129771</v>
      </c>
      <c r="L68" s="77">
        <v>174</v>
      </c>
      <c r="M68" s="77">
        <v>168</v>
      </c>
      <c r="N68" s="186">
        <f t="shared" si="5"/>
        <v>0.9655172413793104</v>
      </c>
      <c r="O68" s="77">
        <v>104</v>
      </c>
      <c r="P68" s="186">
        <f t="shared" si="6"/>
        <v>0.6190476190476191</v>
      </c>
      <c r="Q68" s="77">
        <v>3772</v>
      </c>
      <c r="R68" s="77">
        <v>3711</v>
      </c>
      <c r="S68" s="186">
        <f t="shared" si="7"/>
        <v>0.9838282078472959</v>
      </c>
      <c r="T68" s="77">
        <v>1207</v>
      </c>
      <c r="U68" s="186">
        <f t="shared" si="8"/>
        <v>0.3252492589598491</v>
      </c>
    </row>
    <row r="69" spans="1:210" s="62" customFormat="1" ht="15">
      <c r="A69" s="98" t="s">
        <v>62</v>
      </c>
      <c r="B69" s="190">
        <f aca="true" t="shared" si="13" ref="B69:T69">SUM(B70:B75)</f>
        <v>15019</v>
      </c>
      <c r="C69" s="190">
        <f t="shared" si="13"/>
        <v>11944</v>
      </c>
      <c r="D69" s="183">
        <f t="shared" si="1"/>
        <v>0.7952593381716493</v>
      </c>
      <c r="E69" s="190">
        <f t="shared" si="13"/>
        <v>4610</v>
      </c>
      <c r="F69" s="183">
        <f t="shared" si="2"/>
        <v>0.3859678499665104</v>
      </c>
      <c r="G69" s="190">
        <f t="shared" si="13"/>
        <v>12714</v>
      </c>
      <c r="H69" s="190">
        <f t="shared" si="13"/>
        <v>9875</v>
      </c>
      <c r="I69" s="183">
        <f t="shared" si="3"/>
        <v>0.7767028472549945</v>
      </c>
      <c r="J69" s="190">
        <f t="shared" si="13"/>
        <v>2688</v>
      </c>
      <c r="K69" s="183">
        <f t="shared" si="4"/>
        <v>0.2722025316455696</v>
      </c>
      <c r="L69" s="190">
        <f t="shared" si="13"/>
        <v>6022</v>
      </c>
      <c r="M69" s="190">
        <f t="shared" si="13"/>
        <v>2515</v>
      </c>
      <c r="N69" s="183">
        <f t="shared" si="5"/>
        <v>0.4176353370973099</v>
      </c>
      <c r="O69" s="190">
        <f t="shared" si="13"/>
        <v>1005</v>
      </c>
      <c r="P69" s="183">
        <f t="shared" si="6"/>
        <v>0.3996023856858847</v>
      </c>
      <c r="Q69" s="190">
        <f t="shared" si="13"/>
        <v>48527</v>
      </c>
      <c r="R69" s="190">
        <f t="shared" si="13"/>
        <v>40559</v>
      </c>
      <c r="S69" s="183">
        <f t="shared" si="7"/>
        <v>0.8358027489851011</v>
      </c>
      <c r="T69" s="190">
        <f t="shared" si="13"/>
        <v>15571</v>
      </c>
      <c r="U69" s="183">
        <f t="shared" si="8"/>
        <v>0.38390985971054514</v>
      </c>
      <c r="V69" s="38"/>
      <c r="W69" s="38"/>
      <c r="X69" s="38"/>
      <c r="Y69" s="38"/>
      <c r="Z69" s="38"/>
      <c r="AA69" s="237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</row>
    <row r="70" spans="1:21" ht="15">
      <c r="A70" s="99" t="s">
        <v>92</v>
      </c>
      <c r="B70" s="77">
        <v>1612</v>
      </c>
      <c r="C70" s="77">
        <v>0</v>
      </c>
      <c r="D70" s="186">
        <f t="shared" si="1"/>
        <v>0</v>
      </c>
      <c r="E70" s="77">
        <v>0</v>
      </c>
      <c r="F70" s="186" t="e">
        <f t="shared" si="2"/>
        <v>#DIV/0!</v>
      </c>
      <c r="G70" s="77">
        <v>588</v>
      </c>
      <c r="H70" s="77">
        <v>13</v>
      </c>
      <c r="I70" s="186">
        <f t="shared" si="3"/>
        <v>0.022108843537414966</v>
      </c>
      <c r="J70" s="77">
        <v>1</v>
      </c>
      <c r="K70" s="186">
        <f t="shared" si="4"/>
        <v>0.07692307692307693</v>
      </c>
      <c r="L70" s="77">
        <v>179</v>
      </c>
      <c r="M70" s="77">
        <v>179</v>
      </c>
      <c r="N70" s="186">
        <f t="shared" si="5"/>
        <v>1</v>
      </c>
      <c r="O70" s="77">
        <v>18</v>
      </c>
      <c r="P70" s="186">
        <f t="shared" si="6"/>
        <v>0.1005586592178771</v>
      </c>
      <c r="Q70" s="77">
        <v>1559</v>
      </c>
      <c r="R70" s="77">
        <v>399</v>
      </c>
      <c r="S70" s="186">
        <f t="shared" si="7"/>
        <v>0.25593329057087877</v>
      </c>
      <c r="T70" s="77">
        <v>187</v>
      </c>
      <c r="U70" s="186">
        <f t="shared" si="8"/>
        <v>0.46867167919799496</v>
      </c>
    </row>
    <row r="71" spans="1:21" ht="15">
      <c r="A71" s="99" t="s">
        <v>40</v>
      </c>
      <c r="B71" s="77">
        <v>3545</v>
      </c>
      <c r="C71" s="77">
        <v>3545</v>
      </c>
      <c r="D71" s="186">
        <f t="shared" si="1"/>
        <v>1</v>
      </c>
      <c r="E71" s="77">
        <v>1729</v>
      </c>
      <c r="F71" s="186">
        <f t="shared" si="2"/>
        <v>0.48772919605077575</v>
      </c>
      <c r="G71" s="77">
        <v>2888</v>
      </c>
      <c r="H71" s="77">
        <v>2178</v>
      </c>
      <c r="I71" s="186">
        <f t="shared" si="3"/>
        <v>0.7541551246537396</v>
      </c>
      <c r="J71" s="77">
        <v>825</v>
      </c>
      <c r="K71" s="186">
        <f t="shared" si="4"/>
        <v>0.3787878787878788</v>
      </c>
      <c r="L71" s="77">
        <v>1130</v>
      </c>
      <c r="M71" s="77">
        <v>804</v>
      </c>
      <c r="N71" s="186">
        <f t="shared" si="5"/>
        <v>0.7115044247787611</v>
      </c>
      <c r="O71" s="77">
        <v>346</v>
      </c>
      <c r="P71" s="186">
        <f t="shared" si="6"/>
        <v>0.43034825870646765</v>
      </c>
      <c r="Q71" s="77">
        <v>17687</v>
      </c>
      <c r="R71" s="77">
        <v>14172</v>
      </c>
      <c r="S71" s="186">
        <f t="shared" si="7"/>
        <v>0.8012664668965908</v>
      </c>
      <c r="T71" s="77">
        <v>4496</v>
      </c>
      <c r="U71" s="186">
        <f t="shared" si="8"/>
        <v>0.31724527236804967</v>
      </c>
    </row>
    <row r="72" spans="1:21" ht="15">
      <c r="A72" s="99" t="s">
        <v>41</v>
      </c>
      <c r="B72" s="77">
        <v>2135</v>
      </c>
      <c r="C72" s="77">
        <v>1866</v>
      </c>
      <c r="D72" s="186">
        <f aca="true" t="shared" si="14" ref="D72:D98">C72/B72</f>
        <v>0.8740046838407494</v>
      </c>
      <c r="E72" s="77">
        <v>504</v>
      </c>
      <c r="F72" s="186">
        <f aca="true" t="shared" si="15" ref="F72:F98">E72/C72</f>
        <v>0.27009646302250806</v>
      </c>
      <c r="G72" s="77">
        <v>1572</v>
      </c>
      <c r="H72" s="77">
        <v>1505</v>
      </c>
      <c r="I72" s="186">
        <f aca="true" t="shared" si="16" ref="I72:I98">H72/G72</f>
        <v>0.9573791348600509</v>
      </c>
      <c r="J72" s="77">
        <v>441</v>
      </c>
      <c r="K72" s="186">
        <f aca="true" t="shared" si="17" ref="K72:K98">J72/H72</f>
        <v>0.2930232558139535</v>
      </c>
      <c r="L72" s="77">
        <v>441</v>
      </c>
      <c r="M72" s="77">
        <v>428</v>
      </c>
      <c r="N72" s="186">
        <f aca="true" t="shared" si="18" ref="N72:N98">M72/L72</f>
        <v>0.9705215419501134</v>
      </c>
      <c r="O72" s="77">
        <v>197</v>
      </c>
      <c r="P72" s="186">
        <f aca="true" t="shared" si="19" ref="P72:P98">O72/M72</f>
        <v>0.4602803738317757</v>
      </c>
      <c r="Q72" s="77">
        <v>7527</v>
      </c>
      <c r="R72" s="77">
        <v>6752</v>
      </c>
      <c r="S72" s="186">
        <f aca="true" t="shared" si="20" ref="S72:S98">R72/Q72</f>
        <v>0.8970373322704929</v>
      </c>
      <c r="T72" s="77">
        <v>1769</v>
      </c>
      <c r="U72" s="186">
        <f aca="true" t="shared" si="21" ref="U72:U98">T72/R72</f>
        <v>0.26199644549763035</v>
      </c>
    </row>
    <row r="73" spans="1:210" s="182" customFormat="1" ht="15">
      <c r="A73" s="176" t="s">
        <v>93</v>
      </c>
      <c r="B73" s="193">
        <v>6116</v>
      </c>
      <c r="C73" s="193">
        <v>5068</v>
      </c>
      <c r="D73" s="188">
        <f t="shared" si="14"/>
        <v>0.828646173969915</v>
      </c>
      <c r="E73" s="193">
        <v>1360</v>
      </c>
      <c r="F73" s="188">
        <f t="shared" si="15"/>
        <v>0.26835043409629045</v>
      </c>
      <c r="G73" s="193">
        <v>6230</v>
      </c>
      <c r="H73" s="193">
        <v>4911</v>
      </c>
      <c r="I73" s="188">
        <f t="shared" si="16"/>
        <v>0.7882825040128411</v>
      </c>
      <c r="J73" s="193">
        <v>816</v>
      </c>
      <c r="K73" s="188">
        <f t="shared" si="17"/>
        <v>0.16615760537568725</v>
      </c>
      <c r="L73" s="193">
        <v>3712</v>
      </c>
      <c r="M73" s="193">
        <v>660</v>
      </c>
      <c r="N73" s="188">
        <f t="shared" si="18"/>
        <v>0.17780172413793102</v>
      </c>
      <c r="O73" s="193">
        <v>245</v>
      </c>
      <c r="P73" s="188">
        <f t="shared" si="19"/>
        <v>0.3712121212121212</v>
      </c>
      <c r="Q73" s="193">
        <v>14961</v>
      </c>
      <c r="R73" s="193">
        <v>12860</v>
      </c>
      <c r="S73" s="188">
        <f t="shared" si="20"/>
        <v>0.8595682106811042</v>
      </c>
      <c r="T73" s="193">
        <v>5627</v>
      </c>
      <c r="U73" s="188">
        <f t="shared" si="21"/>
        <v>0.4375583203732504</v>
      </c>
      <c r="V73" s="38"/>
      <c r="W73" s="38"/>
      <c r="X73" s="38"/>
      <c r="Y73" s="38"/>
      <c r="Z73" s="38"/>
      <c r="AA73" s="237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</row>
    <row r="74" spans="1:21" ht="15">
      <c r="A74" s="99" t="s">
        <v>94</v>
      </c>
      <c r="B74" s="77">
        <v>599</v>
      </c>
      <c r="C74" s="77">
        <v>473</v>
      </c>
      <c r="D74" s="186">
        <f t="shared" si="14"/>
        <v>0.7896494156928213</v>
      </c>
      <c r="E74" s="77">
        <v>188</v>
      </c>
      <c r="F74" s="186">
        <f t="shared" si="15"/>
        <v>0.3974630021141649</v>
      </c>
      <c r="G74" s="77">
        <v>633</v>
      </c>
      <c r="H74" s="77">
        <v>508</v>
      </c>
      <c r="I74" s="186">
        <f t="shared" si="16"/>
        <v>0.8025276461295419</v>
      </c>
      <c r="J74" s="77">
        <v>201</v>
      </c>
      <c r="K74" s="186">
        <f t="shared" si="17"/>
        <v>0.3956692913385827</v>
      </c>
      <c r="L74" s="77">
        <v>447</v>
      </c>
      <c r="M74" s="77">
        <v>353</v>
      </c>
      <c r="N74" s="186">
        <f t="shared" si="18"/>
        <v>0.7897091722595079</v>
      </c>
      <c r="O74" s="77">
        <v>126</v>
      </c>
      <c r="P74" s="186">
        <f t="shared" si="19"/>
        <v>0.35694050991501414</v>
      </c>
      <c r="Q74" s="77">
        <v>3073</v>
      </c>
      <c r="R74" s="77">
        <v>2852</v>
      </c>
      <c r="S74" s="186">
        <f t="shared" si="20"/>
        <v>0.9280833062154247</v>
      </c>
      <c r="T74" s="77">
        <v>897</v>
      </c>
      <c r="U74" s="186">
        <f t="shared" si="21"/>
        <v>0.31451612903225806</v>
      </c>
    </row>
    <row r="75" spans="1:21" ht="15">
      <c r="A75" s="99" t="s">
        <v>95</v>
      </c>
      <c r="B75" s="77">
        <v>1012</v>
      </c>
      <c r="C75" s="77">
        <v>992</v>
      </c>
      <c r="D75" s="186">
        <f t="shared" si="14"/>
        <v>0.9802371541501976</v>
      </c>
      <c r="E75" s="77">
        <v>829</v>
      </c>
      <c r="F75" s="186">
        <f t="shared" si="15"/>
        <v>0.8356854838709677</v>
      </c>
      <c r="G75" s="77">
        <v>803</v>
      </c>
      <c r="H75" s="77">
        <v>760</v>
      </c>
      <c r="I75" s="186">
        <f t="shared" si="16"/>
        <v>0.9464508094645081</v>
      </c>
      <c r="J75" s="77">
        <v>404</v>
      </c>
      <c r="K75" s="186">
        <f t="shared" si="17"/>
        <v>0.531578947368421</v>
      </c>
      <c r="L75" s="77">
        <v>113</v>
      </c>
      <c r="M75" s="77">
        <v>91</v>
      </c>
      <c r="N75" s="186">
        <f t="shared" si="18"/>
        <v>0.8053097345132744</v>
      </c>
      <c r="O75" s="77">
        <v>73</v>
      </c>
      <c r="P75" s="186">
        <f t="shared" si="19"/>
        <v>0.8021978021978022</v>
      </c>
      <c r="Q75" s="77">
        <v>3720</v>
      </c>
      <c r="R75" s="77">
        <v>3524</v>
      </c>
      <c r="S75" s="186">
        <f t="shared" si="20"/>
        <v>0.9473118279569892</v>
      </c>
      <c r="T75" s="77">
        <v>2595</v>
      </c>
      <c r="U75" s="186">
        <f t="shared" si="21"/>
        <v>0.7363791146424518</v>
      </c>
    </row>
    <row r="76" spans="1:210" s="62" customFormat="1" ht="15">
      <c r="A76" s="98" t="s">
        <v>63</v>
      </c>
      <c r="B76" s="191">
        <f aca="true" t="shared" si="22" ref="B76:T76">SUM(B77:B88)</f>
        <v>18143</v>
      </c>
      <c r="C76" s="191">
        <f t="shared" si="22"/>
        <v>16072</v>
      </c>
      <c r="D76" s="183">
        <f t="shared" si="14"/>
        <v>0.8858512925095078</v>
      </c>
      <c r="E76" s="191">
        <f t="shared" si="22"/>
        <v>5704</v>
      </c>
      <c r="F76" s="183">
        <f t="shared" si="15"/>
        <v>0.3549029367844699</v>
      </c>
      <c r="G76" s="191">
        <f t="shared" si="22"/>
        <v>12312</v>
      </c>
      <c r="H76" s="191">
        <f t="shared" si="22"/>
        <v>10521</v>
      </c>
      <c r="I76" s="183">
        <f t="shared" si="16"/>
        <v>0.85453216374269</v>
      </c>
      <c r="J76" s="191">
        <f t="shared" si="22"/>
        <v>3116</v>
      </c>
      <c r="K76" s="183">
        <f t="shared" si="17"/>
        <v>0.29616956563064345</v>
      </c>
      <c r="L76" s="191">
        <f t="shared" si="22"/>
        <v>4116</v>
      </c>
      <c r="M76" s="191">
        <f t="shared" si="22"/>
        <v>3103</v>
      </c>
      <c r="N76" s="183">
        <f t="shared" si="18"/>
        <v>0.7538872691933917</v>
      </c>
      <c r="O76" s="191">
        <f t="shared" si="22"/>
        <v>851</v>
      </c>
      <c r="P76" s="183">
        <f t="shared" si="19"/>
        <v>0.27425072510473736</v>
      </c>
      <c r="Q76" s="191">
        <f t="shared" si="22"/>
        <v>55516</v>
      </c>
      <c r="R76" s="191">
        <f t="shared" si="22"/>
        <v>49058</v>
      </c>
      <c r="S76" s="183">
        <f t="shared" si="20"/>
        <v>0.8836731753008141</v>
      </c>
      <c r="T76" s="191">
        <f t="shared" si="22"/>
        <v>15774</v>
      </c>
      <c r="U76" s="183">
        <f t="shared" si="21"/>
        <v>0.3215377716172694</v>
      </c>
      <c r="V76" s="38"/>
      <c r="W76" s="38"/>
      <c r="X76" s="38"/>
      <c r="Y76" s="38"/>
      <c r="Z76" s="38"/>
      <c r="AA76" s="237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</row>
    <row r="77" spans="1:21" ht="15">
      <c r="A77" s="99" t="s">
        <v>96</v>
      </c>
      <c r="B77" s="77">
        <v>1404</v>
      </c>
      <c r="C77" s="77">
        <v>1250</v>
      </c>
      <c r="D77" s="186">
        <f t="shared" si="14"/>
        <v>0.8903133903133903</v>
      </c>
      <c r="E77" s="77">
        <v>375</v>
      </c>
      <c r="F77" s="186">
        <f t="shared" si="15"/>
        <v>0.3</v>
      </c>
      <c r="G77" s="77">
        <v>519</v>
      </c>
      <c r="H77" s="77">
        <v>502</v>
      </c>
      <c r="I77" s="186">
        <f t="shared" si="16"/>
        <v>0.9672447013487476</v>
      </c>
      <c r="J77" s="77">
        <v>233</v>
      </c>
      <c r="K77" s="186">
        <f t="shared" si="17"/>
        <v>0.4641434262948207</v>
      </c>
      <c r="L77" s="77">
        <v>104</v>
      </c>
      <c r="M77" s="77">
        <v>98</v>
      </c>
      <c r="N77" s="186">
        <f t="shared" si="18"/>
        <v>0.9423076923076923</v>
      </c>
      <c r="O77" s="77">
        <v>35</v>
      </c>
      <c r="P77" s="186">
        <f t="shared" si="19"/>
        <v>0.35714285714285715</v>
      </c>
      <c r="Q77" s="77">
        <v>4458</v>
      </c>
      <c r="R77" s="77">
        <v>4448</v>
      </c>
      <c r="S77" s="186">
        <f t="shared" si="20"/>
        <v>0.9977568416330193</v>
      </c>
      <c r="T77" s="77">
        <v>2066</v>
      </c>
      <c r="U77" s="186">
        <f t="shared" si="21"/>
        <v>0.46447841726618705</v>
      </c>
    </row>
    <row r="78" spans="1:21" ht="15">
      <c r="A78" s="99" t="s">
        <v>42</v>
      </c>
      <c r="B78" s="77">
        <v>279</v>
      </c>
      <c r="C78" s="77">
        <v>174</v>
      </c>
      <c r="D78" s="186">
        <f t="shared" si="14"/>
        <v>0.6236559139784946</v>
      </c>
      <c r="E78" s="77">
        <v>125</v>
      </c>
      <c r="F78" s="186">
        <f t="shared" si="15"/>
        <v>0.7183908045977011</v>
      </c>
      <c r="G78" s="77">
        <v>356</v>
      </c>
      <c r="H78" s="77">
        <v>258</v>
      </c>
      <c r="I78" s="186">
        <f t="shared" si="16"/>
        <v>0.7247191011235955</v>
      </c>
      <c r="J78" s="77">
        <v>156</v>
      </c>
      <c r="K78" s="186">
        <f t="shared" si="17"/>
        <v>0.6046511627906976</v>
      </c>
      <c r="L78" s="77">
        <v>7</v>
      </c>
      <c r="M78" s="77">
        <v>3</v>
      </c>
      <c r="N78" s="186">
        <f t="shared" si="18"/>
        <v>0.42857142857142855</v>
      </c>
      <c r="O78" s="77">
        <v>3</v>
      </c>
      <c r="P78" s="186">
        <f t="shared" si="19"/>
        <v>1</v>
      </c>
      <c r="Q78" s="77">
        <v>381</v>
      </c>
      <c r="R78" s="77">
        <v>288</v>
      </c>
      <c r="S78" s="186">
        <f t="shared" si="20"/>
        <v>0.7559055118110236</v>
      </c>
      <c r="T78" s="77">
        <v>176</v>
      </c>
      <c r="U78" s="186">
        <f t="shared" si="21"/>
        <v>0.6111111111111112</v>
      </c>
    </row>
    <row r="79" spans="1:21" ht="15">
      <c r="A79" s="99" t="s">
        <v>43</v>
      </c>
      <c r="B79" s="77">
        <v>633</v>
      </c>
      <c r="C79" s="77">
        <v>543</v>
      </c>
      <c r="D79" s="186">
        <f t="shared" si="14"/>
        <v>0.8578199052132701</v>
      </c>
      <c r="E79" s="77">
        <v>248</v>
      </c>
      <c r="F79" s="186">
        <f t="shared" si="15"/>
        <v>0.4567219152854512</v>
      </c>
      <c r="G79" s="77">
        <v>251</v>
      </c>
      <c r="H79" s="77">
        <v>208</v>
      </c>
      <c r="I79" s="186">
        <f t="shared" si="16"/>
        <v>0.8286852589641435</v>
      </c>
      <c r="J79" s="77">
        <v>155</v>
      </c>
      <c r="K79" s="186">
        <f t="shared" si="17"/>
        <v>0.7451923076923077</v>
      </c>
      <c r="L79" s="77">
        <v>107</v>
      </c>
      <c r="M79" s="77">
        <v>75</v>
      </c>
      <c r="N79" s="186">
        <f t="shared" si="18"/>
        <v>0.7009345794392523</v>
      </c>
      <c r="O79" s="77">
        <v>52</v>
      </c>
      <c r="P79" s="186">
        <f t="shared" si="19"/>
        <v>0.6933333333333334</v>
      </c>
      <c r="Q79" s="77">
        <v>4180</v>
      </c>
      <c r="R79" s="77">
        <v>3701</v>
      </c>
      <c r="S79" s="186">
        <f t="shared" si="20"/>
        <v>0.8854066985645933</v>
      </c>
      <c r="T79" s="77">
        <v>1178</v>
      </c>
      <c r="U79" s="186">
        <f t="shared" si="21"/>
        <v>0.3182923534179951</v>
      </c>
    </row>
    <row r="80" spans="1:21" ht="15">
      <c r="A80" s="99" t="s">
        <v>44</v>
      </c>
      <c r="B80" s="77">
        <v>272</v>
      </c>
      <c r="C80" s="77">
        <v>250</v>
      </c>
      <c r="D80" s="186">
        <f t="shared" si="14"/>
        <v>0.9191176470588235</v>
      </c>
      <c r="E80" s="77">
        <v>139</v>
      </c>
      <c r="F80" s="186">
        <f t="shared" si="15"/>
        <v>0.556</v>
      </c>
      <c r="G80" s="77">
        <v>164</v>
      </c>
      <c r="H80" s="77">
        <v>156</v>
      </c>
      <c r="I80" s="186">
        <f t="shared" si="16"/>
        <v>0.9512195121951219</v>
      </c>
      <c r="J80" s="77">
        <v>95</v>
      </c>
      <c r="K80" s="186">
        <f t="shared" si="17"/>
        <v>0.6089743589743589</v>
      </c>
      <c r="L80" s="77">
        <v>134</v>
      </c>
      <c r="M80" s="77">
        <v>109</v>
      </c>
      <c r="N80" s="186">
        <f t="shared" si="18"/>
        <v>0.8134328358208955</v>
      </c>
      <c r="O80" s="77">
        <v>35</v>
      </c>
      <c r="P80" s="186">
        <f t="shared" si="19"/>
        <v>0.3211009174311927</v>
      </c>
      <c r="Q80" s="77">
        <v>1322</v>
      </c>
      <c r="R80" s="77">
        <v>1270</v>
      </c>
      <c r="S80" s="186">
        <f t="shared" si="20"/>
        <v>0.9606656580937972</v>
      </c>
      <c r="T80" s="77">
        <v>881</v>
      </c>
      <c r="U80" s="186">
        <f t="shared" si="21"/>
        <v>0.6937007874015748</v>
      </c>
    </row>
    <row r="81" spans="1:21" ht="15">
      <c r="A81" s="99" t="s">
        <v>97</v>
      </c>
      <c r="B81" s="77">
        <v>4879</v>
      </c>
      <c r="C81" s="77">
        <v>4241</v>
      </c>
      <c r="D81" s="186">
        <f t="shared" si="14"/>
        <v>0.8692354990776798</v>
      </c>
      <c r="E81" s="77">
        <v>2115</v>
      </c>
      <c r="F81" s="186">
        <f t="shared" si="15"/>
        <v>0.49870313605281774</v>
      </c>
      <c r="G81" s="77">
        <v>3864</v>
      </c>
      <c r="H81" s="77">
        <v>3213</v>
      </c>
      <c r="I81" s="186">
        <f t="shared" si="16"/>
        <v>0.8315217391304348</v>
      </c>
      <c r="J81" s="77">
        <v>724</v>
      </c>
      <c r="K81" s="186">
        <f t="shared" si="17"/>
        <v>0.22533457827575476</v>
      </c>
      <c r="L81" s="77">
        <v>1347</v>
      </c>
      <c r="M81" s="77">
        <v>762</v>
      </c>
      <c r="N81" s="186">
        <f t="shared" si="18"/>
        <v>0.5657015590200446</v>
      </c>
      <c r="O81" s="77">
        <v>124</v>
      </c>
      <c r="P81" s="186">
        <f t="shared" si="19"/>
        <v>0.16272965879265092</v>
      </c>
      <c r="Q81" s="77">
        <v>10865</v>
      </c>
      <c r="R81" s="77">
        <v>9217</v>
      </c>
      <c r="S81" s="186">
        <f t="shared" si="20"/>
        <v>0.8483202945237</v>
      </c>
      <c r="T81" s="77">
        <v>2679</v>
      </c>
      <c r="U81" s="186">
        <f t="shared" si="21"/>
        <v>0.29065856569382664</v>
      </c>
    </row>
    <row r="82" spans="1:21" ht="15">
      <c r="A82" s="99" t="s">
        <v>45</v>
      </c>
      <c r="B82" s="77">
        <v>2857</v>
      </c>
      <c r="C82" s="77">
        <v>2571</v>
      </c>
      <c r="D82" s="186">
        <f t="shared" si="14"/>
        <v>0.8998949947497374</v>
      </c>
      <c r="E82" s="77">
        <v>341</v>
      </c>
      <c r="F82" s="186">
        <f t="shared" si="15"/>
        <v>0.13263321664721897</v>
      </c>
      <c r="G82" s="77">
        <v>1223</v>
      </c>
      <c r="H82" s="77">
        <v>814</v>
      </c>
      <c r="I82" s="186">
        <f t="shared" si="16"/>
        <v>0.6655764513491415</v>
      </c>
      <c r="J82" s="77">
        <v>175</v>
      </c>
      <c r="K82" s="186">
        <f t="shared" si="17"/>
        <v>0.214987714987715</v>
      </c>
      <c r="L82" s="77">
        <v>600</v>
      </c>
      <c r="M82" s="77">
        <v>448</v>
      </c>
      <c r="N82" s="186">
        <f t="shared" si="18"/>
        <v>0.7466666666666667</v>
      </c>
      <c r="O82" s="77">
        <v>166</v>
      </c>
      <c r="P82" s="186">
        <f t="shared" si="19"/>
        <v>0.3705357142857143</v>
      </c>
      <c r="Q82" s="77">
        <v>7446</v>
      </c>
      <c r="R82" s="77">
        <v>6736</v>
      </c>
      <c r="S82" s="186">
        <f t="shared" si="20"/>
        <v>0.9046467902229385</v>
      </c>
      <c r="T82" s="77">
        <v>2202</v>
      </c>
      <c r="U82" s="186">
        <f t="shared" si="21"/>
        <v>0.3269002375296912</v>
      </c>
    </row>
    <row r="83" spans="1:21" ht="15">
      <c r="A83" s="99" t="s">
        <v>46</v>
      </c>
      <c r="B83" s="77">
        <v>1215</v>
      </c>
      <c r="C83" s="77">
        <v>1151</v>
      </c>
      <c r="D83" s="186">
        <f t="shared" si="14"/>
        <v>0.9473251028806584</v>
      </c>
      <c r="E83" s="77">
        <v>393</v>
      </c>
      <c r="F83" s="186">
        <f t="shared" si="15"/>
        <v>0.34144222415291053</v>
      </c>
      <c r="G83" s="77">
        <v>797</v>
      </c>
      <c r="H83" s="77">
        <v>748</v>
      </c>
      <c r="I83" s="186">
        <f t="shared" si="16"/>
        <v>0.9385194479297365</v>
      </c>
      <c r="J83" s="77">
        <v>267</v>
      </c>
      <c r="K83" s="186">
        <f t="shared" si="17"/>
        <v>0.356951871657754</v>
      </c>
      <c r="L83" s="77">
        <v>322</v>
      </c>
      <c r="M83" s="77">
        <v>317</v>
      </c>
      <c r="N83" s="186">
        <f t="shared" si="18"/>
        <v>0.984472049689441</v>
      </c>
      <c r="O83" s="77">
        <v>28</v>
      </c>
      <c r="P83" s="186">
        <f t="shared" si="19"/>
        <v>0.08832807570977919</v>
      </c>
      <c r="Q83" s="77">
        <v>2941</v>
      </c>
      <c r="R83" s="77">
        <v>2772</v>
      </c>
      <c r="S83" s="186">
        <f t="shared" si="20"/>
        <v>0.9425365521931316</v>
      </c>
      <c r="T83" s="77">
        <v>824</v>
      </c>
      <c r="U83" s="186">
        <f t="shared" si="21"/>
        <v>0.2972582972582973</v>
      </c>
    </row>
    <row r="84" spans="1:21" ht="15">
      <c r="A84" s="99" t="s">
        <v>47</v>
      </c>
      <c r="B84" s="77">
        <v>622</v>
      </c>
      <c r="C84" s="77">
        <v>1154</v>
      </c>
      <c r="D84" s="186">
        <f t="shared" si="14"/>
        <v>1.855305466237942</v>
      </c>
      <c r="E84" s="77">
        <v>345</v>
      </c>
      <c r="F84" s="186">
        <f t="shared" si="15"/>
        <v>0.2989601386481802</v>
      </c>
      <c r="G84" s="77">
        <v>476</v>
      </c>
      <c r="H84" s="77">
        <v>397</v>
      </c>
      <c r="I84" s="186">
        <f t="shared" si="16"/>
        <v>0.8340336134453782</v>
      </c>
      <c r="J84" s="77">
        <v>152</v>
      </c>
      <c r="K84" s="186">
        <f t="shared" si="17"/>
        <v>0.38287153652392947</v>
      </c>
      <c r="L84" s="77">
        <v>167</v>
      </c>
      <c r="M84" s="77">
        <v>107</v>
      </c>
      <c r="N84" s="186">
        <f t="shared" si="18"/>
        <v>0.6407185628742516</v>
      </c>
      <c r="O84" s="77">
        <v>49</v>
      </c>
      <c r="P84" s="186">
        <f t="shared" si="19"/>
        <v>0.45794392523364486</v>
      </c>
      <c r="Q84" s="77">
        <v>2428</v>
      </c>
      <c r="R84" s="77">
        <v>3027</v>
      </c>
      <c r="S84" s="186">
        <f t="shared" si="20"/>
        <v>1.2467051070840198</v>
      </c>
      <c r="T84" s="77">
        <v>1020</v>
      </c>
      <c r="U84" s="186">
        <f t="shared" si="21"/>
        <v>0.33696729435084244</v>
      </c>
    </row>
    <row r="85" spans="1:21" ht="15">
      <c r="A85" s="99" t="s">
        <v>98</v>
      </c>
      <c r="B85" s="77">
        <v>1965</v>
      </c>
      <c r="C85" s="77">
        <v>1848</v>
      </c>
      <c r="D85" s="186">
        <f t="shared" si="14"/>
        <v>0.9404580152671755</v>
      </c>
      <c r="E85" s="77">
        <v>357</v>
      </c>
      <c r="F85" s="186">
        <f t="shared" si="15"/>
        <v>0.19318181818181818</v>
      </c>
      <c r="G85" s="77">
        <v>2495</v>
      </c>
      <c r="H85" s="77">
        <v>2433</v>
      </c>
      <c r="I85" s="186">
        <f t="shared" si="16"/>
        <v>0.9751503006012024</v>
      </c>
      <c r="J85" s="77">
        <v>176</v>
      </c>
      <c r="K85" s="186">
        <f t="shared" si="17"/>
        <v>0.07233867653103165</v>
      </c>
      <c r="L85" s="77">
        <v>264</v>
      </c>
      <c r="M85" s="77">
        <v>263</v>
      </c>
      <c r="N85" s="186">
        <f t="shared" si="18"/>
        <v>0.9962121212121212</v>
      </c>
      <c r="O85" s="77">
        <v>32</v>
      </c>
      <c r="P85" s="186">
        <f t="shared" si="19"/>
        <v>0.12167300380228137</v>
      </c>
      <c r="Q85" s="77">
        <v>10427</v>
      </c>
      <c r="R85" s="77">
        <v>9687</v>
      </c>
      <c r="S85" s="186">
        <f t="shared" si="20"/>
        <v>0.9290304018413733</v>
      </c>
      <c r="T85" s="77">
        <v>1269</v>
      </c>
      <c r="U85" s="186">
        <f t="shared" si="21"/>
        <v>0.13100030969340354</v>
      </c>
    </row>
    <row r="86" spans="1:21" ht="15">
      <c r="A86" s="99" t="s">
        <v>48</v>
      </c>
      <c r="B86" s="77">
        <v>1958</v>
      </c>
      <c r="C86" s="77">
        <v>1655</v>
      </c>
      <c r="D86" s="186">
        <f t="shared" si="14"/>
        <v>0.8452502553626149</v>
      </c>
      <c r="E86" s="77">
        <v>724</v>
      </c>
      <c r="F86" s="186">
        <f t="shared" si="15"/>
        <v>0.43746223564954684</v>
      </c>
      <c r="G86" s="77">
        <v>1440</v>
      </c>
      <c r="H86" s="77">
        <v>1274</v>
      </c>
      <c r="I86" s="186">
        <f t="shared" si="16"/>
        <v>0.8847222222222222</v>
      </c>
      <c r="J86" s="77">
        <v>781</v>
      </c>
      <c r="K86" s="186">
        <f t="shared" si="17"/>
        <v>0.6130298273155416</v>
      </c>
      <c r="L86" s="77">
        <v>781</v>
      </c>
      <c r="M86" s="77">
        <v>753</v>
      </c>
      <c r="N86" s="186">
        <f t="shared" si="18"/>
        <v>0.9641485275288092</v>
      </c>
      <c r="O86" s="77">
        <v>243</v>
      </c>
      <c r="P86" s="186">
        <f t="shared" si="19"/>
        <v>0.32270916334661354</v>
      </c>
      <c r="Q86" s="77">
        <v>6401</v>
      </c>
      <c r="R86" s="77">
        <v>5269</v>
      </c>
      <c r="S86" s="186">
        <f t="shared" si="20"/>
        <v>0.8231526324011873</v>
      </c>
      <c r="T86" s="77">
        <v>2359</v>
      </c>
      <c r="U86" s="186">
        <f t="shared" si="21"/>
        <v>0.44771303852723476</v>
      </c>
    </row>
    <row r="87" spans="1:21" ht="15">
      <c r="A87" s="99" t="s">
        <v>49</v>
      </c>
      <c r="B87" s="77">
        <v>960</v>
      </c>
      <c r="C87" s="77">
        <v>331</v>
      </c>
      <c r="D87" s="186">
        <f t="shared" si="14"/>
        <v>0.34479166666666666</v>
      </c>
      <c r="E87" s="77">
        <v>208</v>
      </c>
      <c r="F87" s="186">
        <f t="shared" si="15"/>
        <v>0.6283987915407855</v>
      </c>
      <c r="G87" s="77">
        <v>178</v>
      </c>
      <c r="H87" s="77">
        <v>88</v>
      </c>
      <c r="I87" s="186">
        <f t="shared" si="16"/>
        <v>0.4943820224719101</v>
      </c>
      <c r="J87" s="77">
        <v>55</v>
      </c>
      <c r="K87" s="186">
        <f t="shared" si="17"/>
        <v>0.625</v>
      </c>
      <c r="L87" s="77">
        <v>121</v>
      </c>
      <c r="M87" s="77">
        <v>84</v>
      </c>
      <c r="N87" s="186">
        <f t="shared" si="18"/>
        <v>0.6942148760330579</v>
      </c>
      <c r="O87" s="77">
        <v>47</v>
      </c>
      <c r="P87" s="186">
        <f t="shared" si="19"/>
        <v>0.5595238095238095</v>
      </c>
      <c r="Q87" s="77">
        <v>1974</v>
      </c>
      <c r="R87" s="77">
        <v>890</v>
      </c>
      <c r="S87" s="186">
        <f t="shared" si="20"/>
        <v>0.4508611955420466</v>
      </c>
      <c r="T87" s="77">
        <v>345</v>
      </c>
      <c r="U87" s="186">
        <f t="shared" si="21"/>
        <v>0.38764044943820225</v>
      </c>
    </row>
    <row r="88" spans="1:21" ht="15">
      <c r="A88" s="99" t="s">
        <v>50</v>
      </c>
      <c r="B88" s="77">
        <v>1099</v>
      </c>
      <c r="C88" s="77">
        <v>904</v>
      </c>
      <c r="D88" s="186">
        <f t="shared" si="14"/>
        <v>0.8225659690627843</v>
      </c>
      <c r="E88" s="77">
        <v>334</v>
      </c>
      <c r="F88" s="186">
        <f t="shared" si="15"/>
        <v>0.3694690265486726</v>
      </c>
      <c r="G88" s="77">
        <v>549</v>
      </c>
      <c r="H88" s="77">
        <v>430</v>
      </c>
      <c r="I88" s="186">
        <f t="shared" si="16"/>
        <v>0.7832422586520947</v>
      </c>
      <c r="J88" s="77">
        <v>147</v>
      </c>
      <c r="K88" s="186">
        <f t="shared" si="17"/>
        <v>0.34186046511627904</v>
      </c>
      <c r="L88" s="77">
        <v>162</v>
      </c>
      <c r="M88" s="77">
        <v>84</v>
      </c>
      <c r="N88" s="186">
        <f t="shared" si="18"/>
        <v>0.5185185185185185</v>
      </c>
      <c r="O88" s="77">
        <v>37</v>
      </c>
      <c r="P88" s="186">
        <f t="shared" si="19"/>
        <v>0.44047619047619047</v>
      </c>
      <c r="Q88" s="77">
        <v>2693</v>
      </c>
      <c r="R88" s="77">
        <v>1753</v>
      </c>
      <c r="S88" s="186">
        <f t="shared" si="20"/>
        <v>0.6509468993687337</v>
      </c>
      <c r="T88" s="77">
        <v>775</v>
      </c>
      <c r="U88" s="186">
        <f t="shared" si="21"/>
        <v>0.44209925841414716</v>
      </c>
    </row>
    <row r="89" spans="1:210" s="62" customFormat="1" ht="15">
      <c r="A89" s="98" t="s">
        <v>64</v>
      </c>
      <c r="B89" s="190">
        <f aca="true" t="shared" si="23" ref="B89:T89">SUM(B90:B98)</f>
        <v>4997</v>
      </c>
      <c r="C89" s="190">
        <f t="shared" si="23"/>
        <v>4068</v>
      </c>
      <c r="D89" s="183">
        <f t="shared" si="14"/>
        <v>0.8140884530718431</v>
      </c>
      <c r="E89" s="190">
        <f t="shared" si="23"/>
        <v>2363</v>
      </c>
      <c r="F89" s="183">
        <f t="shared" si="15"/>
        <v>0.5808751229105211</v>
      </c>
      <c r="G89" s="190">
        <f t="shared" si="23"/>
        <v>2796</v>
      </c>
      <c r="H89" s="190">
        <f t="shared" si="23"/>
        <v>2185</v>
      </c>
      <c r="I89" s="183">
        <f t="shared" si="16"/>
        <v>0.7814735336194564</v>
      </c>
      <c r="J89" s="190">
        <f t="shared" si="23"/>
        <v>1128</v>
      </c>
      <c r="K89" s="183">
        <f t="shared" si="17"/>
        <v>0.5162471395881006</v>
      </c>
      <c r="L89" s="190">
        <f t="shared" si="23"/>
        <v>708</v>
      </c>
      <c r="M89" s="190">
        <f t="shared" si="23"/>
        <v>505</v>
      </c>
      <c r="N89" s="183">
        <f t="shared" si="18"/>
        <v>0.713276836158192</v>
      </c>
      <c r="O89" s="190">
        <f t="shared" si="23"/>
        <v>222</v>
      </c>
      <c r="P89" s="183">
        <f t="shared" si="19"/>
        <v>0.4396039603960396</v>
      </c>
      <c r="Q89" s="190">
        <f t="shared" si="23"/>
        <v>14588</v>
      </c>
      <c r="R89" s="190">
        <f t="shared" si="23"/>
        <v>12993</v>
      </c>
      <c r="S89" s="183">
        <f t="shared" si="20"/>
        <v>0.8906635590896628</v>
      </c>
      <c r="T89" s="190">
        <f t="shared" si="23"/>
        <v>6910</v>
      </c>
      <c r="U89" s="183">
        <f t="shared" si="21"/>
        <v>0.5318248287539444</v>
      </c>
      <c r="V89" s="38"/>
      <c r="W89" s="38"/>
      <c r="X89" s="38"/>
      <c r="Y89" s="38"/>
      <c r="Z89" s="38"/>
      <c r="AA89" s="237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</row>
    <row r="90" spans="1:21" ht="15">
      <c r="A90" s="99" t="s">
        <v>99</v>
      </c>
      <c r="B90" s="77">
        <v>748</v>
      </c>
      <c r="C90" s="77">
        <v>586</v>
      </c>
      <c r="D90" s="186">
        <f t="shared" si="14"/>
        <v>0.7834224598930482</v>
      </c>
      <c r="E90" s="77">
        <v>420</v>
      </c>
      <c r="F90" s="186">
        <f t="shared" si="15"/>
        <v>0.7167235494880546</v>
      </c>
      <c r="G90" s="77">
        <v>518</v>
      </c>
      <c r="H90" s="77">
        <v>399</v>
      </c>
      <c r="I90" s="186">
        <f t="shared" si="16"/>
        <v>0.7702702702702703</v>
      </c>
      <c r="J90" s="77">
        <v>96</v>
      </c>
      <c r="K90" s="186">
        <f t="shared" si="17"/>
        <v>0.24060150375939848</v>
      </c>
      <c r="L90" s="77">
        <v>189</v>
      </c>
      <c r="M90" s="77">
        <v>101</v>
      </c>
      <c r="N90" s="186">
        <f t="shared" si="18"/>
        <v>0.5343915343915344</v>
      </c>
      <c r="O90" s="77">
        <v>35</v>
      </c>
      <c r="P90" s="186">
        <f t="shared" si="19"/>
        <v>0.3465346534653465</v>
      </c>
      <c r="Q90" s="77">
        <v>3787</v>
      </c>
      <c r="R90" s="77">
        <v>3469</v>
      </c>
      <c r="S90" s="186">
        <f t="shared" si="20"/>
        <v>0.916028518616319</v>
      </c>
      <c r="T90" s="77">
        <v>2166</v>
      </c>
      <c r="U90" s="186">
        <f t="shared" si="21"/>
        <v>0.6243874315364658</v>
      </c>
    </row>
    <row r="91" spans="1:21" ht="15">
      <c r="A91" s="99" t="s">
        <v>51</v>
      </c>
      <c r="B91" s="77">
        <v>787</v>
      </c>
      <c r="C91" s="77">
        <v>732</v>
      </c>
      <c r="D91" s="186">
        <f t="shared" si="14"/>
        <v>0.9301143583227446</v>
      </c>
      <c r="E91" s="77">
        <v>437</v>
      </c>
      <c r="F91" s="186">
        <f t="shared" si="15"/>
        <v>0.5969945355191257</v>
      </c>
      <c r="G91" s="77">
        <v>674</v>
      </c>
      <c r="H91" s="77">
        <v>640</v>
      </c>
      <c r="I91" s="186">
        <f t="shared" si="16"/>
        <v>0.9495548961424333</v>
      </c>
      <c r="J91" s="77">
        <v>404</v>
      </c>
      <c r="K91" s="186">
        <f t="shared" si="17"/>
        <v>0.63125</v>
      </c>
      <c r="L91" s="77">
        <v>136</v>
      </c>
      <c r="M91" s="77">
        <v>117</v>
      </c>
      <c r="N91" s="186">
        <f t="shared" si="18"/>
        <v>0.8602941176470589</v>
      </c>
      <c r="O91" s="77">
        <v>50</v>
      </c>
      <c r="P91" s="186">
        <f t="shared" si="19"/>
        <v>0.42735042735042733</v>
      </c>
      <c r="Q91" s="77">
        <v>4721</v>
      </c>
      <c r="R91" s="77">
        <v>4201</v>
      </c>
      <c r="S91" s="186">
        <f t="shared" si="20"/>
        <v>0.8898538445244651</v>
      </c>
      <c r="T91" s="77">
        <v>1593</v>
      </c>
      <c r="U91" s="186">
        <f t="shared" si="21"/>
        <v>0.37919542965960484</v>
      </c>
    </row>
    <row r="92" spans="1:21" ht="15">
      <c r="A92" s="99" t="s">
        <v>100</v>
      </c>
      <c r="B92" s="77">
        <v>581</v>
      </c>
      <c r="C92" s="77">
        <v>575</v>
      </c>
      <c r="D92" s="186">
        <f t="shared" si="14"/>
        <v>0.9896729776247849</v>
      </c>
      <c r="E92" s="77">
        <v>248</v>
      </c>
      <c r="F92" s="186">
        <f t="shared" si="15"/>
        <v>0.43130434782608695</v>
      </c>
      <c r="G92" s="77">
        <v>444</v>
      </c>
      <c r="H92" s="77">
        <v>436</v>
      </c>
      <c r="I92" s="186">
        <f t="shared" si="16"/>
        <v>0.9819819819819819</v>
      </c>
      <c r="J92" s="77">
        <v>175</v>
      </c>
      <c r="K92" s="186">
        <f t="shared" si="17"/>
        <v>0.4013761467889908</v>
      </c>
      <c r="L92" s="77">
        <v>97</v>
      </c>
      <c r="M92" s="77">
        <v>85</v>
      </c>
      <c r="N92" s="186">
        <f t="shared" si="18"/>
        <v>0.8762886597938144</v>
      </c>
      <c r="O92" s="77">
        <v>20</v>
      </c>
      <c r="P92" s="186">
        <f t="shared" si="19"/>
        <v>0.23529411764705882</v>
      </c>
      <c r="Q92" s="77">
        <v>1642</v>
      </c>
      <c r="R92" s="77">
        <v>1574</v>
      </c>
      <c r="S92" s="186">
        <f t="shared" si="20"/>
        <v>0.9585870889159561</v>
      </c>
      <c r="T92" s="77">
        <v>708</v>
      </c>
      <c r="U92" s="186">
        <f t="shared" si="21"/>
        <v>0.4498094027954257</v>
      </c>
    </row>
    <row r="93" spans="1:21" ht="15">
      <c r="A93" s="99" t="s">
        <v>386</v>
      </c>
      <c r="B93" s="77">
        <v>1212</v>
      </c>
      <c r="C93" s="77">
        <v>708</v>
      </c>
      <c r="D93" s="186">
        <f t="shared" si="14"/>
        <v>0.5841584158415841</v>
      </c>
      <c r="E93" s="77">
        <v>445</v>
      </c>
      <c r="F93" s="186">
        <f t="shared" si="15"/>
        <v>0.6285310734463276</v>
      </c>
      <c r="G93" s="77">
        <v>786</v>
      </c>
      <c r="H93" s="77">
        <v>309</v>
      </c>
      <c r="I93" s="186">
        <f t="shared" si="16"/>
        <v>0.3931297709923664</v>
      </c>
      <c r="J93" s="77">
        <v>145</v>
      </c>
      <c r="K93" s="186">
        <f t="shared" si="17"/>
        <v>0.4692556634304207</v>
      </c>
      <c r="L93" s="77">
        <v>75</v>
      </c>
      <c r="M93" s="77">
        <v>51</v>
      </c>
      <c r="N93" s="186">
        <f t="shared" si="18"/>
        <v>0.68</v>
      </c>
      <c r="O93" s="77">
        <v>18</v>
      </c>
      <c r="P93" s="186">
        <f t="shared" si="19"/>
        <v>0.35294117647058826</v>
      </c>
      <c r="Q93" s="77">
        <v>2731</v>
      </c>
      <c r="R93" s="77">
        <v>2333</v>
      </c>
      <c r="S93" s="186">
        <f t="shared" si="20"/>
        <v>0.8542658366898572</v>
      </c>
      <c r="T93" s="77">
        <v>1392</v>
      </c>
      <c r="U93" s="186">
        <f t="shared" si="21"/>
        <v>0.5966566652378912</v>
      </c>
    </row>
    <row r="94" spans="1:21" ht="15">
      <c r="A94" s="99" t="s">
        <v>52</v>
      </c>
      <c r="B94" s="77">
        <v>191</v>
      </c>
      <c r="C94" s="77">
        <v>93</v>
      </c>
      <c r="D94" s="186">
        <f t="shared" si="14"/>
        <v>0.4869109947643979</v>
      </c>
      <c r="E94" s="77">
        <v>34</v>
      </c>
      <c r="F94" s="186">
        <f t="shared" si="15"/>
        <v>0.3655913978494624</v>
      </c>
      <c r="G94" s="77">
        <v>86</v>
      </c>
      <c r="H94" s="77">
        <v>56</v>
      </c>
      <c r="I94" s="186">
        <f t="shared" si="16"/>
        <v>0.6511627906976745</v>
      </c>
      <c r="J94" s="77">
        <v>30</v>
      </c>
      <c r="K94" s="186">
        <f t="shared" si="17"/>
        <v>0.5357142857142857</v>
      </c>
      <c r="L94" s="77">
        <v>63</v>
      </c>
      <c r="M94" s="77">
        <v>49</v>
      </c>
      <c r="N94" s="186">
        <f t="shared" si="18"/>
        <v>0.7777777777777778</v>
      </c>
      <c r="O94" s="77">
        <v>32</v>
      </c>
      <c r="P94" s="186">
        <f t="shared" si="19"/>
        <v>0.6530612244897959</v>
      </c>
      <c r="Q94" s="77">
        <v>185</v>
      </c>
      <c r="R94" s="77">
        <v>131</v>
      </c>
      <c r="S94" s="186">
        <f t="shared" si="20"/>
        <v>0.7081081081081081</v>
      </c>
      <c r="T94" s="77">
        <v>81</v>
      </c>
      <c r="U94" s="186">
        <f t="shared" si="21"/>
        <v>0.6183206106870229</v>
      </c>
    </row>
    <row r="95" spans="1:21" ht="15">
      <c r="A95" s="99" t="s">
        <v>388</v>
      </c>
      <c r="B95" s="77">
        <v>93</v>
      </c>
      <c r="C95" s="77">
        <v>77</v>
      </c>
      <c r="D95" s="186">
        <f t="shared" si="14"/>
        <v>0.8279569892473119</v>
      </c>
      <c r="E95" s="77">
        <v>45</v>
      </c>
      <c r="F95" s="186">
        <f t="shared" si="15"/>
        <v>0.5844155844155844</v>
      </c>
      <c r="G95" s="77">
        <v>15</v>
      </c>
      <c r="H95" s="77">
        <v>9</v>
      </c>
      <c r="I95" s="186">
        <f t="shared" si="16"/>
        <v>0.6</v>
      </c>
      <c r="J95" s="77">
        <v>5</v>
      </c>
      <c r="K95" s="186">
        <f t="shared" si="17"/>
        <v>0.5555555555555556</v>
      </c>
      <c r="L95" s="77">
        <v>6</v>
      </c>
      <c r="M95" s="77">
        <v>5</v>
      </c>
      <c r="N95" s="186">
        <f t="shared" si="18"/>
        <v>0.8333333333333334</v>
      </c>
      <c r="O95" s="77">
        <v>4</v>
      </c>
      <c r="P95" s="186">
        <f t="shared" si="19"/>
        <v>0.8</v>
      </c>
      <c r="Q95" s="77">
        <v>88</v>
      </c>
      <c r="R95" s="77">
        <v>56</v>
      </c>
      <c r="S95" s="186">
        <f t="shared" si="20"/>
        <v>0.6363636363636364</v>
      </c>
      <c r="T95" s="77">
        <v>35</v>
      </c>
      <c r="U95" s="186">
        <f t="shared" si="21"/>
        <v>0.625</v>
      </c>
    </row>
    <row r="96" spans="1:21" ht="15">
      <c r="A96" s="99" t="s">
        <v>54</v>
      </c>
      <c r="B96" s="77">
        <v>1356</v>
      </c>
      <c r="C96" s="77">
        <v>1270</v>
      </c>
      <c r="D96" s="186">
        <f t="shared" si="14"/>
        <v>0.9365781710914455</v>
      </c>
      <c r="E96" s="77">
        <v>728</v>
      </c>
      <c r="F96" s="186">
        <f t="shared" si="15"/>
        <v>0.573228346456693</v>
      </c>
      <c r="G96" s="77">
        <v>270</v>
      </c>
      <c r="H96" s="77">
        <v>333</v>
      </c>
      <c r="I96" s="186">
        <f t="shared" si="16"/>
        <v>1.2333333333333334</v>
      </c>
      <c r="J96" s="77">
        <v>273</v>
      </c>
      <c r="K96" s="186">
        <f t="shared" si="17"/>
        <v>0.8198198198198198</v>
      </c>
      <c r="L96" s="77">
        <v>139</v>
      </c>
      <c r="M96" s="77">
        <v>94</v>
      </c>
      <c r="N96" s="186">
        <f t="shared" si="18"/>
        <v>0.6762589928057554</v>
      </c>
      <c r="O96" s="77">
        <v>63</v>
      </c>
      <c r="P96" s="186">
        <f t="shared" si="19"/>
        <v>0.6702127659574468</v>
      </c>
      <c r="Q96" s="77">
        <v>1354</v>
      </c>
      <c r="R96" s="77">
        <v>1178</v>
      </c>
      <c r="S96" s="186">
        <f t="shared" si="20"/>
        <v>0.8700147710487445</v>
      </c>
      <c r="T96" s="77">
        <v>924</v>
      </c>
      <c r="U96" s="186">
        <f t="shared" si="21"/>
        <v>0.7843803056027164</v>
      </c>
    </row>
    <row r="97" spans="1:21" ht="15">
      <c r="A97" s="99" t="s">
        <v>55</v>
      </c>
      <c r="B97" s="77">
        <v>9</v>
      </c>
      <c r="C97" s="77">
        <v>10</v>
      </c>
      <c r="D97" s="186">
        <f t="shared" si="14"/>
        <v>1.1111111111111112</v>
      </c>
      <c r="E97" s="77">
        <v>5</v>
      </c>
      <c r="F97" s="186">
        <f t="shared" si="15"/>
        <v>0.5</v>
      </c>
      <c r="G97" s="77">
        <v>0</v>
      </c>
      <c r="H97" s="77">
        <v>0</v>
      </c>
      <c r="I97" s="186" t="e">
        <f t="shared" si="16"/>
        <v>#DIV/0!</v>
      </c>
      <c r="J97" s="77">
        <v>0</v>
      </c>
      <c r="K97" s="186" t="e">
        <f t="shared" si="17"/>
        <v>#DIV/0!</v>
      </c>
      <c r="L97" s="77">
        <v>2</v>
      </c>
      <c r="M97" s="77">
        <v>2</v>
      </c>
      <c r="N97" s="186">
        <f t="shared" si="18"/>
        <v>1</v>
      </c>
      <c r="O97" s="77">
        <v>0</v>
      </c>
      <c r="P97" s="186">
        <f t="shared" si="19"/>
        <v>0</v>
      </c>
      <c r="Q97" s="77">
        <v>10</v>
      </c>
      <c r="R97" s="77">
        <v>23</v>
      </c>
      <c r="S97" s="186">
        <f t="shared" si="20"/>
        <v>2.3</v>
      </c>
      <c r="T97" s="77">
        <v>7</v>
      </c>
      <c r="U97" s="186">
        <f t="shared" si="21"/>
        <v>0.30434782608695654</v>
      </c>
    </row>
    <row r="98" spans="1:21" ht="15">
      <c r="A98" s="99" t="s">
        <v>102</v>
      </c>
      <c r="B98" s="77">
        <v>20</v>
      </c>
      <c r="C98" s="77">
        <v>17</v>
      </c>
      <c r="D98" s="238">
        <f t="shared" si="14"/>
        <v>0.85</v>
      </c>
      <c r="E98" s="77">
        <v>1</v>
      </c>
      <c r="F98" s="238">
        <f t="shared" si="15"/>
        <v>0.058823529411764705</v>
      </c>
      <c r="G98" s="77">
        <v>3</v>
      </c>
      <c r="H98" s="77">
        <v>3</v>
      </c>
      <c r="I98" s="238">
        <f t="shared" si="16"/>
        <v>1</v>
      </c>
      <c r="J98" s="77">
        <v>0</v>
      </c>
      <c r="K98" s="238">
        <f t="shared" si="17"/>
        <v>0</v>
      </c>
      <c r="L98" s="77">
        <v>1</v>
      </c>
      <c r="M98" s="77">
        <v>1</v>
      </c>
      <c r="N98" s="238">
        <f t="shared" si="18"/>
        <v>1</v>
      </c>
      <c r="O98" s="77">
        <v>0</v>
      </c>
      <c r="P98" s="238">
        <f t="shared" si="19"/>
        <v>0</v>
      </c>
      <c r="Q98" s="77">
        <v>70</v>
      </c>
      <c r="R98" s="77">
        <v>28</v>
      </c>
      <c r="S98" s="238">
        <f t="shared" si="20"/>
        <v>0.4</v>
      </c>
      <c r="T98" s="77">
        <v>4</v>
      </c>
      <c r="U98" s="238">
        <f t="shared" si="21"/>
        <v>0.14285714285714285</v>
      </c>
    </row>
    <row r="99" spans="1:21" ht="15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</row>
    <row r="100" spans="1:21" ht="15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</row>
    <row r="101" spans="1:21" ht="15">
      <c r="A101" s="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</row>
    <row r="102" spans="1:21" ht="15">
      <c r="A102" s="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</row>
    <row r="103" spans="1:21" ht="15">
      <c r="A103" s="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</row>
    <row r="104" spans="1:21" ht="15">
      <c r="A104" s="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</row>
    <row r="105" spans="1:21" ht="15">
      <c r="A105" s="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</row>
    <row r="106" spans="1:21" ht="15">
      <c r="A106" s="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</row>
    <row r="107" spans="1:21" ht="15">
      <c r="A107" s="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</row>
    <row r="108" spans="1:21" ht="15">
      <c r="A108" s="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</row>
    <row r="109" spans="1:21" ht="15">
      <c r="A109" s="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</row>
    <row r="110" spans="1:21" ht="15">
      <c r="A110" s="9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</row>
    <row r="111" spans="1:21" ht="15">
      <c r="A111" s="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</row>
    <row r="112" spans="1:21" ht="15">
      <c r="A112" s="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</row>
    <row r="113" spans="1:21" ht="15">
      <c r="A113" s="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</row>
    <row r="114" spans="1:21" ht="15">
      <c r="A114" s="9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</row>
    <row r="115" spans="1:21" ht="15">
      <c r="A115" s="9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</row>
    <row r="116" spans="1:21" ht="15">
      <c r="A116" s="9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</row>
    <row r="117" spans="1:21" ht="15">
      <c r="A117" s="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</row>
    <row r="118" spans="1:21" ht="15">
      <c r="A118" s="9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</row>
    <row r="119" spans="1:21" ht="15">
      <c r="A119" s="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</row>
    <row r="120" spans="1:21" ht="15">
      <c r="A120" s="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</row>
    <row r="121" spans="1:21" ht="15">
      <c r="A121" s="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</row>
    <row r="122" spans="1:21" ht="15">
      <c r="A122" s="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</row>
    <row r="123" spans="1:21" ht="15">
      <c r="A123" s="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</row>
    <row r="124" spans="1:21" ht="15">
      <c r="A124" s="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</row>
    <row r="125" spans="2:21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spans="2:21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spans="2:21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2:21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spans="2:21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spans="2:21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spans="2:21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spans="2:21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spans="2:21" ht="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spans="2:21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spans="2:21" ht="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spans="2:21" ht="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spans="2:21" ht="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spans="2:21" ht="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spans="2:21" ht="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spans="2:21" ht="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spans="2:21" ht="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spans="2:21" ht="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spans="2:21" ht="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spans="2:21" ht="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spans="2:21" ht="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spans="2:21" ht="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spans="2:21" ht="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spans="2:21" ht="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spans="2:21" ht="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spans="2:21" ht="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</sheetData>
  <sheetProtection/>
  <mergeCells count="6">
    <mergeCell ref="A1:J1"/>
    <mergeCell ref="B4:F4"/>
    <mergeCell ref="A4:A5"/>
    <mergeCell ref="G4:K4"/>
    <mergeCell ref="L4:P4"/>
    <mergeCell ref="Q4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W135"/>
  <sheetViews>
    <sheetView zoomScale="70" zoomScaleNormal="70" zoomScalePageLayoutView="0" workbookViewId="0" topLeftCell="A1">
      <selection activeCell="F10" sqref="F10"/>
    </sheetView>
  </sheetViews>
  <sheetFormatPr defaultColWidth="9.140625" defaultRowHeight="15"/>
  <cols>
    <col min="1" max="1" width="34.7109375" style="0" customWidth="1"/>
    <col min="2" max="2" width="18.00390625" style="0" customWidth="1"/>
    <col min="3" max="3" width="13.7109375" style="0" customWidth="1"/>
    <col min="4" max="4" width="14.28125" style="0" customWidth="1"/>
    <col min="5" max="5" width="13.421875" style="0" customWidth="1"/>
    <col min="6" max="6" width="18.00390625" style="0" customWidth="1"/>
    <col min="7" max="7" width="14.57421875" style="0" customWidth="1"/>
    <col min="8" max="8" width="11.421875" style="0" customWidth="1"/>
    <col min="9" max="9" width="14.140625" style="0" customWidth="1"/>
    <col min="11" max="11" width="19.421875" style="0" customWidth="1"/>
    <col min="14" max="14" width="10.7109375" style="0" customWidth="1"/>
    <col min="15" max="15" width="17.00390625" style="0" customWidth="1"/>
    <col min="16" max="16" width="15.8515625" style="0" customWidth="1"/>
    <col min="17" max="17" width="12.57421875" style="0" customWidth="1"/>
    <col min="23" max="23" width="17.7109375" style="0" customWidth="1"/>
    <col min="24" max="25" width="10.28125" style="0" customWidth="1"/>
    <col min="26" max="26" width="11.28125" style="0" customWidth="1"/>
    <col min="27" max="27" width="17.7109375" style="0" customWidth="1"/>
    <col min="28" max="28" width="13.7109375" style="0" customWidth="1"/>
    <col min="29" max="29" width="10.8515625" style="0" customWidth="1"/>
    <col min="30" max="30" width="10.00390625" style="0" customWidth="1"/>
    <col min="31" max="31" width="10.140625" style="0" customWidth="1"/>
    <col min="34" max="34" width="14.7109375" style="0" customWidth="1"/>
    <col min="35" max="35" width="12.8515625" style="0" customWidth="1"/>
    <col min="36" max="16384" width="9.140625" style="38" customWidth="1"/>
  </cols>
  <sheetData>
    <row r="1" spans="1:14" ht="33" customHeight="1">
      <c r="A1" s="285" t="s">
        <v>266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3" spans="1:6" ht="15">
      <c r="A3" s="36" t="s">
        <v>267</v>
      </c>
      <c r="B3" s="257" t="s">
        <v>116</v>
      </c>
      <c r="C3" s="257"/>
      <c r="D3" s="257"/>
      <c r="E3" s="257"/>
      <c r="F3" s="257"/>
    </row>
    <row r="4" spans="1:35" ht="15.75" thickBot="1">
      <c r="A4" s="54"/>
      <c r="B4" s="286" t="s">
        <v>194</v>
      </c>
      <c r="C4" s="287"/>
      <c r="D4" s="287"/>
      <c r="E4" s="287"/>
      <c r="F4" s="287"/>
      <c r="G4" s="287"/>
      <c r="H4" s="287"/>
      <c r="I4" s="287"/>
      <c r="J4" s="287"/>
      <c r="K4" s="288" t="s">
        <v>195</v>
      </c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90" t="s">
        <v>10</v>
      </c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</row>
    <row r="5" spans="1:35" ht="15.75" thickTop="1">
      <c r="A5" s="44" t="s">
        <v>221</v>
      </c>
      <c r="B5" s="46" t="s">
        <v>234</v>
      </c>
      <c r="C5" s="48" t="s">
        <v>196</v>
      </c>
      <c r="D5" s="45" t="s">
        <v>235</v>
      </c>
      <c r="E5" s="45" t="s">
        <v>197</v>
      </c>
      <c r="F5" s="45" t="s">
        <v>236</v>
      </c>
      <c r="G5" s="45" t="s">
        <v>237</v>
      </c>
      <c r="H5" s="45" t="s">
        <v>238</v>
      </c>
      <c r="I5" s="45" t="s">
        <v>240</v>
      </c>
      <c r="J5" s="47" t="s">
        <v>241</v>
      </c>
      <c r="K5" s="52" t="s">
        <v>234</v>
      </c>
      <c r="L5" s="48" t="s">
        <v>196</v>
      </c>
      <c r="M5" s="50" t="s">
        <v>235</v>
      </c>
      <c r="N5" s="50" t="s">
        <v>197</v>
      </c>
      <c r="O5" s="50" t="s">
        <v>236</v>
      </c>
      <c r="P5" s="50" t="s">
        <v>237</v>
      </c>
      <c r="Q5" s="50" t="s">
        <v>238</v>
      </c>
      <c r="R5" s="53" t="s">
        <v>239</v>
      </c>
      <c r="S5" s="45" t="s">
        <v>246</v>
      </c>
      <c r="T5" s="45" t="s">
        <v>247</v>
      </c>
      <c r="U5" s="45" t="s">
        <v>248</v>
      </c>
      <c r="V5" s="47" t="s">
        <v>241</v>
      </c>
      <c r="W5" s="52" t="s">
        <v>234</v>
      </c>
      <c r="X5" s="48" t="s">
        <v>196</v>
      </c>
      <c r="Y5" s="50" t="s">
        <v>235</v>
      </c>
      <c r="Z5" s="50" t="s">
        <v>197</v>
      </c>
      <c r="AA5" s="50" t="s">
        <v>236</v>
      </c>
      <c r="AB5" s="50" t="s">
        <v>237</v>
      </c>
      <c r="AC5" s="50" t="s">
        <v>238</v>
      </c>
      <c r="AD5" s="50" t="s">
        <v>239</v>
      </c>
      <c r="AE5" s="50" t="s">
        <v>246</v>
      </c>
      <c r="AF5" s="50" t="s">
        <v>247</v>
      </c>
      <c r="AG5" s="50" t="s">
        <v>248</v>
      </c>
      <c r="AH5" s="50" t="s">
        <v>240</v>
      </c>
      <c r="AI5" s="51" t="s">
        <v>241</v>
      </c>
    </row>
    <row r="6" spans="1:35" ht="69.75" customHeight="1" thickBot="1">
      <c r="A6" s="40" t="s">
        <v>222</v>
      </c>
      <c r="B6" s="43" t="s">
        <v>233</v>
      </c>
      <c r="C6" s="41" t="s">
        <v>223</v>
      </c>
      <c r="D6" s="41" t="s">
        <v>224</v>
      </c>
      <c r="E6" s="41" t="s">
        <v>225</v>
      </c>
      <c r="F6" s="41" t="s">
        <v>226</v>
      </c>
      <c r="G6" s="41" t="s">
        <v>227</v>
      </c>
      <c r="H6" s="41" t="s">
        <v>228</v>
      </c>
      <c r="I6" s="41" t="s">
        <v>230</v>
      </c>
      <c r="J6" s="42" t="s">
        <v>231</v>
      </c>
      <c r="K6" s="43" t="s">
        <v>233</v>
      </c>
      <c r="L6" s="41" t="s">
        <v>223</v>
      </c>
      <c r="M6" s="41" t="s">
        <v>224</v>
      </c>
      <c r="N6" s="41" t="s">
        <v>225</v>
      </c>
      <c r="O6" s="41" t="s">
        <v>226</v>
      </c>
      <c r="P6" s="41" t="s">
        <v>227</v>
      </c>
      <c r="Q6" s="41" t="s">
        <v>228</v>
      </c>
      <c r="R6" s="41" t="s">
        <v>229</v>
      </c>
      <c r="S6" s="41" t="s">
        <v>243</v>
      </c>
      <c r="T6" s="41" t="s">
        <v>244</v>
      </c>
      <c r="U6" s="41" t="s">
        <v>245</v>
      </c>
      <c r="V6" s="42" t="s">
        <v>231</v>
      </c>
      <c r="W6" s="43" t="s">
        <v>233</v>
      </c>
      <c r="X6" s="41" t="s">
        <v>223</v>
      </c>
      <c r="Y6" s="41" t="s">
        <v>224</v>
      </c>
      <c r="Z6" s="41" t="s">
        <v>225</v>
      </c>
      <c r="AA6" s="41" t="s">
        <v>226</v>
      </c>
      <c r="AB6" s="41" t="s">
        <v>227</v>
      </c>
      <c r="AC6" s="41" t="s">
        <v>228</v>
      </c>
      <c r="AD6" s="41" t="s">
        <v>229</v>
      </c>
      <c r="AE6" s="41" t="s">
        <v>243</v>
      </c>
      <c r="AF6" s="41" t="s">
        <v>244</v>
      </c>
      <c r="AG6" s="41" t="s">
        <v>245</v>
      </c>
      <c r="AH6" s="41" t="s">
        <v>230</v>
      </c>
      <c r="AI6" s="42" t="s">
        <v>231</v>
      </c>
    </row>
    <row r="7" spans="1:35" ht="13.5" customHeight="1">
      <c r="A7" s="49"/>
      <c r="B7" s="43" t="s">
        <v>161</v>
      </c>
      <c r="C7" s="41" t="s">
        <v>165</v>
      </c>
      <c r="D7" s="41" t="s">
        <v>167</v>
      </c>
      <c r="E7" s="41" t="s">
        <v>168</v>
      </c>
      <c r="F7" s="41" t="s">
        <v>171</v>
      </c>
      <c r="G7" s="41" t="s">
        <v>173</v>
      </c>
      <c r="H7" s="41" t="s">
        <v>175</v>
      </c>
      <c r="I7" s="41" t="s">
        <v>181</v>
      </c>
      <c r="J7" s="42" t="s">
        <v>183</v>
      </c>
      <c r="K7" s="43" t="s">
        <v>207</v>
      </c>
      <c r="L7" s="41" t="s">
        <v>208</v>
      </c>
      <c r="M7" s="41" t="s">
        <v>209</v>
      </c>
      <c r="N7" s="41" t="s">
        <v>210</v>
      </c>
      <c r="O7" s="41" t="s">
        <v>211</v>
      </c>
      <c r="P7" s="41" t="s">
        <v>212</v>
      </c>
      <c r="Q7" s="41" t="s">
        <v>213</v>
      </c>
      <c r="R7" s="41" t="s">
        <v>249</v>
      </c>
      <c r="S7" s="55" t="s">
        <v>250</v>
      </c>
      <c r="T7" s="55" t="s">
        <v>251</v>
      </c>
      <c r="U7" s="55" t="s">
        <v>252</v>
      </c>
      <c r="V7" s="42" t="s">
        <v>253</v>
      </c>
      <c r="W7" s="43" t="s">
        <v>270</v>
      </c>
      <c r="X7" s="41" t="s">
        <v>271</v>
      </c>
      <c r="Y7" s="41" t="s">
        <v>272</v>
      </c>
      <c r="Z7" s="41" t="s">
        <v>273</v>
      </c>
      <c r="AA7" s="41" t="s">
        <v>274</v>
      </c>
      <c r="AB7" s="41" t="s">
        <v>275</v>
      </c>
      <c r="AC7" s="41" t="s">
        <v>276</v>
      </c>
      <c r="AD7" s="41" t="s">
        <v>249</v>
      </c>
      <c r="AE7" s="55" t="s">
        <v>250</v>
      </c>
      <c r="AF7" s="55" t="s">
        <v>251</v>
      </c>
      <c r="AG7" s="55" t="s">
        <v>252</v>
      </c>
      <c r="AH7" s="41" t="s">
        <v>181</v>
      </c>
      <c r="AI7" s="42" t="s">
        <v>277</v>
      </c>
    </row>
    <row r="8" spans="1:127" s="56" customFormat="1" ht="15">
      <c r="A8" s="104" t="s">
        <v>56</v>
      </c>
      <c r="B8" s="106">
        <f aca="true" t="shared" si="0" ref="B8:V8">(B9+B28+B40+B47+B55+B70+B77+B90)</f>
        <v>844</v>
      </c>
      <c r="C8" s="106">
        <f t="shared" si="0"/>
        <v>57</v>
      </c>
      <c r="D8" s="106">
        <f t="shared" si="0"/>
        <v>127</v>
      </c>
      <c r="E8" s="106">
        <f t="shared" si="0"/>
        <v>53</v>
      </c>
      <c r="F8" s="106">
        <f t="shared" si="0"/>
        <v>124</v>
      </c>
      <c r="G8" s="106">
        <f t="shared" si="0"/>
        <v>37</v>
      </c>
      <c r="H8" s="106">
        <f t="shared" si="0"/>
        <v>93</v>
      </c>
      <c r="I8" s="106">
        <f t="shared" si="0"/>
        <v>237</v>
      </c>
      <c r="J8" s="106">
        <f t="shared" si="0"/>
        <v>44</v>
      </c>
      <c r="K8" s="106">
        <f t="shared" si="0"/>
        <v>2168</v>
      </c>
      <c r="L8" s="106">
        <f t="shared" si="0"/>
        <v>34</v>
      </c>
      <c r="M8" s="106">
        <f t="shared" si="0"/>
        <v>118</v>
      </c>
      <c r="N8" s="106">
        <f t="shared" si="0"/>
        <v>48</v>
      </c>
      <c r="O8" s="106">
        <f t="shared" si="0"/>
        <v>89</v>
      </c>
      <c r="P8" s="106">
        <f t="shared" si="0"/>
        <v>77</v>
      </c>
      <c r="Q8" s="106">
        <f t="shared" si="0"/>
        <v>60</v>
      </c>
      <c r="R8" s="106">
        <f t="shared" si="0"/>
        <v>1281</v>
      </c>
      <c r="S8" s="106">
        <f t="shared" si="0"/>
        <v>978</v>
      </c>
      <c r="T8" s="106">
        <f t="shared" si="0"/>
        <v>164</v>
      </c>
      <c r="U8" s="106">
        <f t="shared" si="0"/>
        <v>122</v>
      </c>
      <c r="V8" s="106">
        <f t="shared" si="0"/>
        <v>72</v>
      </c>
      <c r="W8" s="106">
        <f aca="true" t="shared" si="1" ref="W8:AI8">(W9+W28+W40+W47+W55+W70+W77+W90)</f>
        <v>3012</v>
      </c>
      <c r="X8" s="106">
        <f t="shared" si="1"/>
        <v>91</v>
      </c>
      <c r="Y8" s="106">
        <f t="shared" si="1"/>
        <v>245</v>
      </c>
      <c r="Z8" s="106">
        <f t="shared" si="1"/>
        <v>101</v>
      </c>
      <c r="AA8" s="106">
        <f t="shared" si="1"/>
        <v>213</v>
      </c>
      <c r="AB8" s="106">
        <f t="shared" si="1"/>
        <v>114</v>
      </c>
      <c r="AC8" s="106">
        <f t="shared" si="1"/>
        <v>153</v>
      </c>
      <c r="AD8" s="106">
        <f t="shared" si="1"/>
        <v>1281</v>
      </c>
      <c r="AE8" s="106">
        <f t="shared" si="1"/>
        <v>978</v>
      </c>
      <c r="AF8" s="106">
        <f t="shared" si="1"/>
        <v>164</v>
      </c>
      <c r="AG8" s="106">
        <f t="shared" si="1"/>
        <v>122</v>
      </c>
      <c r="AH8" s="106">
        <f t="shared" si="1"/>
        <v>237</v>
      </c>
      <c r="AI8" s="106">
        <f t="shared" si="1"/>
        <v>116</v>
      </c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</row>
    <row r="9" spans="1:127" s="62" customFormat="1" ht="15">
      <c r="A9" s="37" t="s">
        <v>57</v>
      </c>
      <c r="B9" s="152">
        <f aca="true" t="shared" si="2" ref="B9:V9">SUM(B10:B27)</f>
        <v>156</v>
      </c>
      <c r="C9" s="152">
        <f t="shared" si="2"/>
        <v>2</v>
      </c>
      <c r="D9" s="152">
        <f t="shared" si="2"/>
        <v>25</v>
      </c>
      <c r="E9" s="152">
        <f t="shared" si="2"/>
        <v>20</v>
      </c>
      <c r="F9" s="152">
        <f t="shared" si="2"/>
        <v>57</v>
      </c>
      <c r="G9" s="152">
        <f t="shared" si="2"/>
        <v>4</v>
      </c>
      <c r="H9" s="152">
        <f t="shared" si="2"/>
        <v>10</v>
      </c>
      <c r="I9" s="152">
        <f t="shared" si="2"/>
        <v>15</v>
      </c>
      <c r="J9" s="152">
        <f t="shared" si="2"/>
        <v>6</v>
      </c>
      <c r="K9" s="152">
        <f t="shared" si="2"/>
        <v>512</v>
      </c>
      <c r="L9" s="152">
        <f t="shared" si="2"/>
        <v>6</v>
      </c>
      <c r="M9" s="152">
        <f t="shared" si="2"/>
        <v>17</v>
      </c>
      <c r="N9" s="152">
        <f t="shared" si="2"/>
        <v>21</v>
      </c>
      <c r="O9" s="152">
        <f t="shared" si="2"/>
        <v>35</v>
      </c>
      <c r="P9" s="152">
        <f t="shared" si="2"/>
        <v>5</v>
      </c>
      <c r="Q9" s="152">
        <f t="shared" si="2"/>
        <v>16</v>
      </c>
      <c r="R9" s="152">
        <f t="shared" si="2"/>
        <v>174</v>
      </c>
      <c r="S9" s="152">
        <f t="shared" si="2"/>
        <v>146</v>
      </c>
      <c r="T9" s="152">
        <f t="shared" si="2"/>
        <v>18</v>
      </c>
      <c r="U9" s="152">
        <f t="shared" si="2"/>
        <v>30</v>
      </c>
      <c r="V9" s="152">
        <f t="shared" si="2"/>
        <v>17</v>
      </c>
      <c r="W9" s="152">
        <f aca="true" t="shared" si="3" ref="W9:AI9">SUM(W10:W27)</f>
        <v>668</v>
      </c>
      <c r="X9" s="152">
        <f t="shared" si="3"/>
        <v>8</v>
      </c>
      <c r="Y9" s="152">
        <f t="shared" si="3"/>
        <v>42</v>
      </c>
      <c r="Z9" s="152">
        <f t="shared" si="3"/>
        <v>41</v>
      </c>
      <c r="AA9" s="152">
        <f t="shared" si="3"/>
        <v>92</v>
      </c>
      <c r="AB9" s="152">
        <f t="shared" si="3"/>
        <v>9</v>
      </c>
      <c r="AC9" s="152">
        <f t="shared" si="3"/>
        <v>26</v>
      </c>
      <c r="AD9" s="152">
        <f t="shared" si="3"/>
        <v>174</v>
      </c>
      <c r="AE9" s="152">
        <f t="shared" si="3"/>
        <v>146</v>
      </c>
      <c r="AF9" s="152">
        <f t="shared" si="3"/>
        <v>18</v>
      </c>
      <c r="AG9" s="152">
        <f t="shared" si="3"/>
        <v>30</v>
      </c>
      <c r="AH9" s="152">
        <f t="shared" si="3"/>
        <v>15</v>
      </c>
      <c r="AI9" s="152">
        <f t="shared" si="3"/>
        <v>23</v>
      </c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</row>
    <row r="10" spans="1:35" ht="15">
      <c r="A10" s="149" t="s">
        <v>309</v>
      </c>
      <c r="B10" s="77">
        <v>1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2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1</v>
      </c>
      <c r="S10" s="77">
        <v>0</v>
      </c>
      <c r="T10" s="77">
        <v>0</v>
      </c>
      <c r="U10" s="77">
        <v>0</v>
      </c>
      <c r="V10" s="77">
        <v>0</v>
      </c>
      <c r="W10" s="77">
        <v>3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1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</row>
    <row r="11" spans="1:35" ht="15">
      <c r="A11" s="160" t="s">
        <v>310</v>
      </c>
      <c r="B11" s="77">
        <v>1</v>
      </c>
      <c r="C11" s="77">
        <v>0</v>
      </c>
      <c r="D11" s="77">
        <v>1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7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1</v>
      </c>
      <c r="S11" s="77">
        <v>1</v>
      </c>
      <c r="T11" s="77">
        <v>0</v>
      </c>
      <c r="U11" s="77">
        <v>0</v>
      </c>
      <c r="V11" s="77">
        <v>0</v>
      </c>
      <c r="W11" s="77">
        <v>8</v>
      </c>
      <c r="X11" s="77">
        <v>0</v>
      </c>
      <c r="Y11" s="77">
        <v>1</v>
      </c>
      <c r="Z11" s="77">
        <v>0</v>
      </c>
      <c r="AA11" s="77">
        <v>0</v>
      </c>
      <c r="AB11" s="77">
        <v>0</v>
      </c>
      <c r="AC11" s="77">
        <v>0</v>
      </c>
      <c r="AD11" s="77">
        <v>1</v>
      </c>
      <c r="AE11" s="77">
        <v>1</v>
      </c>
      <c r="AF11" s="77">
        <v>0</v>
      </c>
      <c r="AG11" s="77">
        <v>0</v>
      </c>
      <c r="AH11" s="77">
        <v>0</v>
      </c>
      <c r="AI11" s="77">
        <v>0</v>
      </c>
    </row>
    <row r="12" spans="1:35" ht="15">
      <c r="A12" s="160" t="s">
        <v>311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30</v>
      </c>
      <c r="L12" s="77">
        <v>0</v>
      </c>
      <c r="M12" s="77">
        <v>2</v>
      </c>
      <c r="N12" s="77">
        <v>0</v>
      </c>
      <c r="O12" s="77">
        <v>2</v>
      </c>
      <c r="P12" s="77">
        <v>0</v>
      </c>
      <c r="Q12" s="77">
        <v>4</v>
      </c>
      <c r="R12" s="77">
        <v>16</v>
      </c>
      <c r="S12" s="77">
        <v>4</v>
      </c>
      <c r="T12" s="77">
        <v>0</v>
      </c>
      <c r="U12" s="77">
        <v>2</v>
      </c>
      <c r="V12" s="77">
        <v>0</v>
      </c>
      <c r="W12" s="77">
        <v>30</v>
      </c>
      <c r="X12" s="77">
        <v>0</v>
      </c>
      <c r="Y12" s="77">
        <v>2</v>
      </c>
      <c r="Z12" s="77">
        <v>0</v>
      </c>
      <c r="AA12" s="77">
        <v>2</v>
      </c>
      <c r="AB12" s="77">
        <v>0</v>
      </c>
      <c r="AC12" s="77">
        <v>4</v>
      </c>
      <c r="AD12" s="77">
        <v>16</v>
      </c>
      <c r="AE12" s="77">
        <v>4</v>
      </c>
      <c r="AF12" s="77">
        <v>0</v>
      </c>
      <c r="AG12" s="77">
        <v>2</v>
      </c>
      <c r="AH12" s="77">
        <v>0</v>
      </c>
      <c r="AI12" s="77">
        <v>0</v>
      </c>
    </row>
    <row r="13" spans="1:35" ht="15">
      <c r="A13" s="160" t="s">
        <v>312</v>
      </c>
      <c r="B13" s="77">
        <v>10</v>
      </c>
      <c r="C13" s="77">
        <v>0</v>
      </c>
      <c r="D13" s="77">
        <v>1</v>
      </c>
      <c r="E13" s="77">
        <v>0</v>
      </c>
      <c r="F13" s="77">
        <v>0</v>
      </c>
      <c r="G13" s="77">
        <v>0</v>
      </c>
      <c r="H13" s="77">
        <v>0</v>
      </c>
      <c r="I13" s="77">
        <v>6</v>
      </c>
      <c r="J13" s="77">
        <v>1</v>
      </c>
      <c r="K13" s="77">
        <v>45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35</v>
      </c>
      <c r="S13" s="77">
        <v>2</v>
      </c>
      <c r="T13" s="77">
        <v>0</v>
      </c>
      <c r="U13" s="77">
        <v>0</v>
      </c>
      <c r="V13" s="77">
        <v>1</v>
      </c>
      <c r="W13" s="77">
        <v>55</v>
      </c>
      <c r="X13" s="77">
        <v>0</v>
      </c>
      <c r="Y13" s="77">
        <v>1</v>
      </c>
      <c r="Z13" s="77">
        <v>0</v>
      </c>
      <c r="AA13" s="77">
        <v>0</v>
      </c>
      <c r="AB13" s="77">
        <v>0</v>
      </c>
      <c r="AC13" s="77">
        <v>0</v>
      </c>
      <c r="AD13" s="77">
        <v>35</v>
      </c>
      <c r="AE13" s="77">
        <v>2</v>
      </c>
      <c r="AF13" s="77">
        <v>0</v>
      </c>
      <c r="AG13" s="77">
        <v>0</v>
      </c>
      <c r="AH13" s="77">
        <v>6</v>
      </c>
      <c r="AI13" s="77">
        <v>2</v>
      </c>
    </row>
    <row r="14" spans="1:35" ht="15">
      <c r="A14" s="149" t="s">
        <v>313</v>
      </c>
      <c r="B14" s="77">
        <v>2</v>
      </c>
      <c r="C14" s="77">
        <v>0</v>
      </c>
      <c r="D14" s="77">
        <v>1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15</v>
      </c>
      <c r="L14" s="77">
        <v>0</v>
      </c>
      <c r="M14" s="77">
        <v>2</v>
      </c>
      <c r="N14" s="77">
        <v>0</v>
      </c>
      <c r="O14" s="77">
        <v>0</v>
      </c>
      <c r="P14" s="77">
        <v>1</v>
      </c>
      <c r="Q14" s="77">
        <v>0</v>
      </c>
      <c r="R14" s="77">
        <v>16</v>
      </c>
      <c r="S14" s="77">
        <v>4</v>
      </c>
      <c r="T14" s="77">
        <v>0</v>
      </c>
      <c r="U14" s="77">
        <v>3</v>
      </c>
      <c r="V14" s="77">
        <v>0</v>
      </c>
      <c r="W14" s="77">
        <v>17</v>
      </c>
      <c r="X14" s="77">
        <v>0</v>
      </c>
      <c r="Y14" s="77">
        <v>3</v>
      </c>
      <c r="Z14" s="77">
        <v>0</v>
      </c>
      <c r="AA14" s="77">
        <v>0</v>
      </c>
      <c r="AB14" s="77">
        <v>1</v>
      </c>
      <c r="AC14" s="77">
        <v>0</v>
      </c>
      <c r="AD14" s="77">
        <v>16</v>
      </c>
      <c r="AE14" s="77">
        <v>4</v>
      </c>
      <c r="AF14" s="77">
        <v>0</v>
      </c>
      <c r="AG14" s="77">
        <v>3</v>
      </c>
      <c r="AH14" s="77">
        <v>0</v>
      </c>
      <c r="AI14" s="77">
        <v>0</v>
      </c>
    </row>
    <row r="15" spans="1:35" ht="15">
      <c r="A15" s="149" t="s">
        <v>314</v>
      </c>
      <c r="B15" s="77">
        <v>3</v>
      </c>
      <c r="C15" s="77">
        <v>0</v>
      </c>
      <c r="D15" s="77">
        <v>2</v>
      </c>
      <c r="E15" s="77">
        <v>0</v>
      </c>
      <c r="F15" s="77">
        <v>0</v>
      </c>
      <c r="G15" s="77">
        <v>0</v>
      </c>
      <c r="H15" s="77">
        <v>1</v>
      </c>
      <c r="I15" s="77">
        <v>0</v>
      </c>
      <c r="J15" s="77">
        <v>0</v>
      </c>
      <c r="K15" s="77">
        <v>9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1</v>
      </c>
      <c r="R15" s="77">
        <v>1</v>
      </c>
      <c r="S15" s="77">
        <v>2</v>
      </c>
      <c r="T15" s="77">
        <v>2</v>
      </c>
      <c r="U15" s="77">
        <v>2</v>
      </c>
      <c r="V15" s="77">
        <v>1</v>
      </c>
      <c r="W15" s="77">
        <v>12</v>
      </c>
      <c r="X15" s="77">
        <v>0</v>
      </c>
      <c r="Y15" s="77">
        <v>2</v>
      </c>
      <c r="Z15" s="77">
        <v>0</v>
      </c>
      <c r="AA15" s="77">
        <v>0</v>
      </c>
      <c r="AB15" s="77">
        <v>0</v>
      </c>
      <c r="AC15" s="77">
        <v>2</v>
      </c>
      <c r="AD15" s="77">
        <v>1</v>
      </c>
      <c r="AE15" s="77">
        <v>2</v>
      </c>
      <c r="AF15" s="77">
        <v>2</v>
      </c>
      <c r="AG15" s="77">
        <v>2</v>
      </c>
      <c r="AH15" s="77">
        <v>0</v>
      </c>
      <c r="AI15" s="77">
        <v>1</v>
      </c>
    </row>
    <row r="16" spans="1:35" ht="15">
      <c r="A16" s="149" t="s">
        <v>315</v>
      </c>
      <c r="B16" s="77">
        <v>1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1</v>
      </c>
      <c r="I16" s="77">
        <v>0</v>
      </c>
      <c r="J16" s="77">
        <v>0</v>
      </c>
      <c r="K16" s="77">
        <v>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1</v>
      </c>
      <c r="R16" s="77">
        <v>4</v>
      </c>
      <c r="S16" s="77">
        <v>2</v>
      </c>
      <c r="T16" s="77">
        <v>0</v>
      </c>
      <c r="U16" s="77">
        <v>0</v>
      </c>
      <c r="V16" s="77">
        <v>0</v>
      </c>
      <c r="W16" s="77">
        <v>8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2</v>
      </c>
      <c r="AD16" s="77">
        <v>4</v>
      </c>
      <c r="AE16" s="77">
        <v>2</v>
      </c>
      <c r="AF16" s="77">
        <v>0</v>
      </c>
      <c r="AG16" s="77">
        <v>0</v>
      </c>
      <c r="AH16" s="77">
        <v>0</v>
      </c>
      <c r="AI16" s="77">
        <v>0</v>
      </c>
    </row>
    <row r="17" spans="1:35" ht="15">
      <c r="A17" s="149" t="s">
        <v>316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8</v>
      </c>
      <c r="L17" s="77">
        <v>0</v>
      </c>
      <c r="M17" s="77">
        <v>0</v>
      </c>
      <c r="N17" s="77">
        <v>0</v>
      </c>
      <c r="O17" s="77">
        <v>1</v>
      </c>
      <c r="P17" s="77">
        <v>0</v>
      </c>
      <c r="Q17" s="77">
        <v>0</v>
      </c>
      <c r="R17" s="77">
        <v>0</v>
      </c>
      <c r="S17" s="77">
        <v>5</v>
      </c>
      <c r="T17" s="77">
        <v>1</v>
      </c>
      <c r="U17" s="77">
        <v>0</v>
      </c>
      <c r="V17" s="77">
        <v>0</v>
      </c>
      <c r="W17" s="77">
        <v>8</v>
      </c>
      <c r="X17" s="77">
        <v>0</v>
      </c>
      <c r="Y17" s="77">
        <v>0</v>
      </c>
      <c r="Z17" s="77">
        <v>0</v>
      </c>
      <c r="AA17" s="77">
        <v>1</v>
      </c>
      <c r="AB17" s="77">
        <v>0</v>
      </c>
      <c r="AC17" s="77">
        <v>0</v>
      </c>
      <c r="AD17" s="77">
        <v>0</v>
      </c>
      <c r="AE17" s="77">
        <v>5</v>
      </c>
      <c r="AF17" s="77">
        <v>1</v>
      </c>
      <c r="AG17" s="77">
        <v>0</v>
      </c>
      <c r="AH17" s="77">
        <v>0</v>
      </c>
      <c r="AI17" s="77">
        <v>0</v>
      </c>
    </row>
    <row r="18" spans="1:35" ht="15">
      <c r="A18" s="149" t="s">
        <v>317</v>
      </c>
      <c r="B18" s="77">
        <v>2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1</v>
      </c>
      <c r="I18" s="77">
        <v>1</v>
      </c>
      <c r="J18" s="77">
        <v>0</v>
      </c>
      <c r="K18" s="77">
        <v>13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7</v>
      </c>
      <c r="S18" s="77">
        <v>3</v>
      </c>
      <c r="T18" s="77">
        <v>2</v>
      </c>
      <c r="U18" s="77">
        <v>0</v>
      </c>
      <c r="V18" s="77">
        <v>1</v>
      </c>
      <c r="W18" s="77">
        <v>15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1</v>
      </c>
      <c r="AD18" s="77">
        <v>7</v>
      </c>
      <c r="AE18" s="77">
        <v>3</v>
      </c>
      <c r="AF18" s="77">
        <v>2</v>
      </c>
      <c r="AG18" s="77">
        <v>0</v>
      </c>
      <c r="AH18" s="77">
        <v>1</v>
      </c>
      <c r="AI18" s="77">
        <v>1</v>
      </c>
    </row>
    <row r="19" spans="1:35" ht="15">
      <c r="A19" s="149" t="s">
        <v>318</v>
      </c>
      <c r="B19" s="77">
        <v>28</v>
      </c>
      <c r="C19" s="77">
        <v>0</v>
      </c>
      <c r="D19" s="77">
        <v>10</v>
      </c>
      <c r="E19" s="77">
        <v>0</v>
      </c>
      <c r="F19" s="77">
        <v>4</v>
      </c>
      <c r="G19" s="77">
        <v>2</v>
      </c>
      <c r="H19" s="77">
        <v>2</v>
      </c>
      <c r="I19" s="77">
        <v>2</v>
      </c>
      <c r="J19" s="77">
        <v>2</v>
      </c>
      <c r="K19" s="77">
        <v>115</v>
      </c>
      <c r="L19" s="77">
        <v>0</v>
      </c>
      <c r="M19" s="77">
        <v>8</v>
      </c>
      <c r="N19" s="77">
        <v>0</v>
      </c>
      <c r="O19" s="77">
        <v>1</v>
      </c>
      <c r="P19" s="77">
        <v>0</v>
      </c>
      <c r="Q19" s="77">
        <v>5</v>
      </c>
      <c r="R19" s="77">
        <v>9</v>
      </c>
      <c r="S19" s="77">
        <v>76</v>
      </c>
      <c r="T19" s="77">
        <v>1</v>
      </c>
      <c r="U19" s="77">
        <v>1</v>
      </c>
      <c r="V19" s="77">
        <v>5</v>
      </c>
      <c r="W19" s="77">
        <v>143</v>
      </c>
      <c r="X19" s="77">
        <v>0</v>
      </c>
      <c r="Y19" s="77">
        <v>18</v>
      </c>
      <c r="Z19" s="77">
        <v>0</v>
      </c>
      <c r="AA19" s="77">
        <v>5</v>
      </c>
      <c r="AB19" s="77">
        <v>2</v>
      </c>
      <c r="AC19" s="77">
        <v>7</v>
      </c>
      <c r="AD19" s="77">
        <v>9</v>
      </c>
      <c r="AE19" s="77">
        <v>76</v>
      </c>
      <c r="AF19" s="77">
        <v>1</v>
      </c>
      <c r="AG19" s="77">
        <v>1</v>
      </c>
      <c r="AH19" s="77">
        <v>2</v>
      </c>
      <c r="AI19" s="77">
        <v>7</v>
      </c>
    </row>
    <row r="20" spans="1:35" ht="15">
      <c r="A20" s="149" t="s">
        <v>319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</row>
    <row r="21" spans="1:35" ht="15">
      <c r="A21" s="149" t="s">
        <v>320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24</v>
      </c>
      <c r="L21" s="77">
        <v>0</v>
      </c>
      <c r="M21" s="77">
        <v>0</v>
      </c>
      <c r="N21" s="77">
        <v>0</v>
      </c>
      <c r="O21" s="77">
        <v>0</v>
      </c>
      <c r="P21" s="77">
        <v>1</v>
      </c>
      <c r="Q21" s="77">
        <v>2</v>
      </c>
      <c r="R21" s="77">
        <v>5</v>
      </c>
      <c r="S21" s="77">
        <v>0</v>
      </c>
      <c r="T21" s="77">
        <v>0</v>
      </c>
      <c r="U21" s="77">
        <v>0</v>
      </c>
      <c r="V21" s="77">
        <v>4</v>
      </c>
      <c r="W21" s="77">
        <v>24</v>
      </c>
      <c r="X21" s="77">
        <v>0</v>
      </c>
      <c r="Y21" s="77">
        <v>0</v>
      </c>
      <c r="Z21" s="77">
        <v>0</v>
      </c>
      <c r="AA21" s="77">
        <v>0</v>
      </c>
      <c r="AB21" s="77">
        <v>1</v>
      </c>
      <c r="AC21" s="77">
        <v>2</v>
      </c>
      <c r="AD21" s="77">
        <v>5</v>
      </c>
      <c r="AE21" s="77">
        <v>0</v>
      </c>
      <c r="AF21" s="77">
        <v>0</v>
      </c>
      <c r="AG21" s="77">
        <v>0</v>
      </c>
      <c r="AH21" s="77">
        <v>0</v>
      </c>
      <c r="AI21" s="77">
        <v>4</v>
      </c>
    </row>
    <row r="22" spans="1:35" ht="15">
      <c r="A22" s="149" t="s">
        <v>321</v>
      </c>
      <c r="B22" s="77">
        <v>29</v>
      </c>
      <c r="C22" s="77">
        <v>1</v>
      </c>
      <c r="D22" s="77">
        <v>1</v>
      </c>
      <c r="E22" s="77">
        <v>0</v>
      </c>
      <c r="F22" s="77">
        <v>25</v>
      </c>
      <c r="G22" s="77">
        <v>1</v>
      </c>
      <c r="H22" s="77">
        <v>1</v>
      </c>
      <c r="I22" s="77">
        <v>0</v>
      </c>
      <c r="J22" s="77">
        <v>0</v>
      </c>
      <c r="K22" s="77">
        <v>14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8</v>
      </c>
      <c r="S22" s="77">
        <v>6</v>
      </c>
      <c r="T22" s="77">
        <v>0</v>
      </c>
      <c r="U22" s="77">
        <v>0</v>
      </c>
      <c r="V22" s="77">
        <v>0</v>
      </c>
      <c r="W22" s="77">
        <v>43</v>
      </c>
      <c r="X22" s="77">
        <v>1</v>
      </c>
      <c r="Y22" s="77">
        <v>1</v>
      </c>
      <c r="Z22" s="77">
        <v>0</v>
      </c>
      <c r="AA22" s="77">
        <v>25</v>
      </c>
      <c r="AB22" s="77">
        <v>1</v>
      </c>
      <c r="AC22" s="77">
        <v>1</v>
      </c>
      <c r="AD22" s="77">
        <v>8</v>
      </c>
      <c r="AE22" s="77">
        <v>6</v>
      </c>
      <c r="AF22" s="77">
        <v>0</v>
      </c>
      <c r="AG22" s="77">
        <v>0</v>
      </c>
      <c r="AH22" s="77">
        <v>0</v>
      </c>
      <c r="AI22" s="77">
        <v>0</v>
      </c>
    </row>
    <row r="23" spans="1:35" ht="15">
      <c r="A23" s="140" t="s">
        <v>322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4</v>
      </c>
      <c r="L23" s="77">
        <v>2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2</v>
      </c>
      <c r="T23" s="77">
        <v>0</v>
      </c>
      <c r="U23" s="77">
        <v>0</v>
      </c>
      <c r="V23" s="77">
        <v>0</v>
      </c>
      <c r="W23" s="77">
        <v>4</v>
      </c>
      <c r="X23" s="77">
        <v>2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2</v>
      </c>
      <c r="AF23" s="77">
        <v>0</v>
      </c>
      <c r="AG23" s="77">
        <v>0</v>
      </c>
      <c r="AH23" s="77">
        <v>0</v>
      </c>
      <c r="AI23" s="77">
        <v>0</v>
      </c>
    </row>
    <row r="24" spans="1:35" ht="15">
      <c r="A24" s="149" t="s">
        <v>323</v>
      </c>
      <c r="B24" s="77">
        <v>1</v>
      </c>
      <c r="C24" s="77">
        <v>0</v>
      </c>
      <c r="D24" s="77">
        <v>1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13</v>
      </c>
      <c r="L24" s="77">
        <v>0</v>
      </c>
      <c r="M24" s="77">
        <v>0</v>
      </c>
      <c r="N24" s="77">
        <v>1</v>
      </c>
      <c r="O24" s="77">
        <v>0</v>
      </c>
      <c r="P24" s="77">
        <v>0</v>
      </c>
      <c r="Q24" s="77">
        <v>1</v>
      </c>
      <c r="R24" s="77">
        <v>9</v>
      </c>
      <c r="S24" s="77">
        <v>1</v>
      </c>
      <c r="T24" s="77">
        <v>0</v>
      </c>
      <c r="U24" s="77">
        <v>1</v>
      </c>
      <c r="V24" s="77">
        <v>0</v>
      </c>
      <c r="W24" s="77">
        <v>14</v>
      </c>
      <c r="X24" s="77">
        <v>0</v>
      </c>
      <c r="Y24" s="77">
        <v>1</v>
      </c>
      <c r="Z24" s="77">
        <v>1</v>
      </c>
      <c r="AA24" s="77">
        <v>0</v>
      </c>
      <c r="AB24" s="77">
        <v>0</v>
      </c>
      <c r="AC24" s="77">
        <v>1</v>
      </c>
      <c r="AD24" s="77">
        <v>9</v>
      </c>
      <c r="AE24" s="77">
        <v>1</v>
      </c>
      <c r="AF24" s="77">
        <v>0</v>
      </c>
      <c r="AG24" s="77">
        <v>1</v>
      </c>
      <c r="AH24" s="77">
        <v>0</v>
      </c>
      <c r="AI24" s="77">
        <v>0</v>
      </c>
    </row>
    <row r="25" spans="1:35" ht="15">
      <c r="A25" s="149" t="s">
        <v>324</v>
      </c>
      <c r="B25" s="77">
        <v>1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1</v>
      </c>
      <c r="I25" s="77">
        <v>0</v>
      </c>
      <c r="J25" s="77">
        <v>0</v>
      </c>
      <c r="K25" s="77">
        <v>9</v>
      </c>
      <c r="L25" s="77">
        <v>0</v>
      </c>
      <c r="M25" s="77">
        <v>1</v>
      </c>
      <c r="N25" s="77">
        <v>0</v>
      </c>
      <c r="O25" s="77">
        <v>2</v>
      </c>
      <c r="P25" s="77">
        <v>0</v>
      </c>
      <c r="Q25" s="77">
        <v>2</v>
      </c>
      <c r="R25" s="77">
        <v>2</v>
      </c>
      <c r="S25" s="77">
        <v>1</v>
      </c>
      <c r="T25" s="77">
        <v>1</v>
      </c>
      <c r="U25" s="77">
        <v>0</v>
      </c>
      <c r="V25" s="77">
        <v>0</v>
      </c>
      <c r="W25" s="77">
        <v>10</v>
      </c>
      <c r="X25" s="77">
        <v>0</v>
      </c>
      <c r="Y25" s="77">
        <v>1</v>
      </c>
      <c r="Z25" s="77">
        <v>0</v>
      </c>
      <c r="AA25" s="77">
        <v>2</v>
      </c>
      <c r="AB25" s="77">
        <v>0</v>
      </c>
      <c r="AC25" s="77">
        <v>3</v>
      </c>
      <c r="AD25" s="77">
        <v>2</v>
      </c>
      <c r="AE25" s="77">
        <v>1</v>
      </c>
      <c r="AF25" s="77">
        <v>1</v>
      </c>
      <c r="AG25" s="77">
        <v>0</v>
      </c>
      <c r="AH25" s="77">
        <v>0</v>
      </c>
      <c r="AI25" s="77">
        <v>0</v>
      </c>
    </row>
    <row r="26" spans="1:35" ht="15">
      <c r="A26" s="149" t="s">
        <v>325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3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1</v>
      </c>
      <c r="S26" s="77">
        <v>2</v>
      </c>
      <c r="T26" s="77">
        <v>0</v>
      </c>
      <c r="U26" s="77">
        <v>0</v>
      </c>
      <c r="V26" s="77">
        <v>0</v>
      </c>
      <c r="W26" s="77">
        <v>3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1</v>
      </c>
      <c r="AE26" s="77">
        <v>2</v>
      </c>
      <c r="AF26" s="77">
        <v>0</v>
      </c>
      <c r="AG26" s="77">
        <v>0</v>
      </c>
      <c r="AH26" s="77">
        <v>0</v>
      </c>
      <c r="AI26" s="77">
        <v>0</v>
      </c>
    </row>
    <row r="27" spans="1:35" ht="15">
      <c r="A27" s="160" t="s">
        <v>326</v>
      </c>
      <c r="B27" s="77">
        <v>77</v>
      </c>
      <c r="C27" s="77">
        <v>1</v>
      </c>
      <c r="D27" s="77">
        <v>8</v>
      </c>
      <c r="E27" s="77">
        <v>20</v>
      </c>
      <c r="F27" s="77">
        <v>28</v>
      </c>
      <c r="G27" s="77">
        <v>1</v>
      </c>
      <c r="H27" s="77">
        <v>3</v>
      </c>
      <c r="I27" s="77">
        <v>6</v>
      </c>
      <c r="J27" s="77">
        <v>3</v>
      </c>
      <c r="K27" s="77">
        <v>194</v>
      </c>
      <c r="L27" s="77">
        <v>4</v>
      </c>
      <c r="M27" s="77">
        <v>4</v>
      </c>
      <c r="N27" s="77">
        <v>20</v>
      </c>
      <c r="O27" s="77">
        <v>29</v>
      </c>
      <c r="P27" s="77">
        <v>3</v>
      </c>
      <c r="Q27" s="77">
        <v>0</v>
      </c>
      <c r="R27" s="77">
        <v>59</v>
      </c>
      <c r="S27" s="77">
        <v>35</v>
      </c>
      <c r="T27" s="77">
        <v>11</v>
      </c>
      <c r="U27" s="77">
        <v>21</v>
      </c>
      <c r="V27" s="77">
        <v>5</v>
      </c>
      <c r="W27" s="77">
        <v>271</v>
      </c>
      <c r="X27" s="77">
        <v>5</v>
      </c>
      <c r="Y27" s="77">
        <v>12</v>
      </c>
      <c r="Z27" s="77">
        <v>40</v>
      </c>
      <c r="AA27" s="77">
        <v>57</v>
      </c>
      <c r="AB27" s="77">
        <v>4</v>
      </c>
      <c r="AC27" s="77">
        <v>3</v>
      </c>
      <c r="AD27" s="77">
        <v>59</v>
      </c>
      <c r="AE27" s="77">
        <v>35</v>
      </c>
      <c r="AF27" s="77">
        <v>11</v>
      </c>
      <c r="AG27" s="77">
        <v>21</v>
      </c>
      <c r="AH27" s="77">
        <v>6</v>
      </c>
      <c r="AI27" s="77">
        <v>8</v>
      </c>
    </row>
    <row r="28" spans="1:127" s="62" customFormat="1" ht="15">
      <c r="A28" s="150" t="s">
        <v>58</v>
      </c>
      <c r="B28" s="190">
        <f aca="true" t="shared" si="4" ref="B28:V28">SUM(B29:B39)</f>
        <v>178</v>
      </c>
      <c r="C28" s="190">
        <f t="shared" si="4"/>
        <v>12</v>
      </c>
      <c r="D28" s="190">
        <f t="shared" si="4"/>
        <v>31</v>
      </c>
      <c r="E28" s="190">
        <f t="shared" si="4"/>
        <v>5</v>
      </c>
      <c r="F28" s="190">
        <f t="shared" si="4"/>
        <v>14</v>
      </c>
      <c r="G28" s="190">
        <f t="shared" si="4"/>
        <v>2</v>
      </c>
      <c r="H28" s="190">
        <f t="shared" si="4"/>
        <v>4</v>
      </c>
      <c r="I28" s="190">
        <f t="shared" si="4"/>
        <v>33</v>
      </c>
      <c r="J28" s="190">
        <f t="shared" si="4"/>
        <v>14</v>
      </c>
      <c r="K28" s="190">
        <f t="shared" si="4"/>
        <v>277</v>
      </c>
      <c r="L28" s="190">
        <f t="shared" si="4"/>
        <v>10</v>
      </c>
      <c r="M28" s="190">
        <f t="shared" si="4"/>
        <v>22</v>
      </c>
      <c r="N28" s="190">
        <f t="shared" si="4"/>
        <v>8</v>
      </c>
      <c r="O28" s="190">
        <f t="shared" si="4"/>
        <v>12</v>
      </c>
      <c r="P28" s="190">
        <f t="shared" si="4"/>
        <v>8</v>
      </c>
      <c r="Q28" s="190">
        <f t="shared" si="4"/>
        <v>1</v>
      </c>
      <c r="R28" s="190">
        <f t="shared" si="4"/>
        <v>57</v>
      </c>
      <c r="S28" s="190">
        <f t="shared" si="4"/>
        <v>69</v>
      </c>
      <c r="T28" s="190">
        <f t="shared" si="4"/>
        <v>27</v>
      </c>
      <c r="U28" s="190">
        <f t="shared" si="4"/>
        <v>24</v>
      </c>
      <c r="V28" s="190">
        <f t="shared" si="4"/>
        <v>8</v>
      </c>
      <c r="W28" s="190">
        <f aca="true" t="shared" si="5" ref="W28:AI28">SUM(W29:W39)</f>
        <v>455</v>
      </c>
      <c r="X28" s="190">
        <f t="shared" si="5"/>
        <v>22</v>
      </c>
      <c r="Y28" s="190">
        <f t="shared" si="5"/>
        <v>53</v>
      </c>
      <c r="Z28" s="190">
        <f t="shared" si="5"/>
        <v>13</v>
      </c>
      <c r="AA28" s="190">
        <f t="shared" si="5"/>
        <v>26</v>
      </c>
      <c r="AB28" s="190">
        <f t="shared" si="5"/>
        <v>10</v>
      </c>
      <c r="AC28" s="190">
        <f t="shared" si="5"/>
        <v>5</v>
      </c>
      <c r="AD28" s="190">
        <f t="shared" si="5"/>
        <v>57</v>
      </c>
      <c r="AE28" s="190">
        <f t="shared" si="5"/>
        <v>69</v>
      </c>
      <c r="AF28" s="190">
        <f t="shared" si="5"/>
        <v>27</v>
      </c>
      <c r="AG28" s="190">
        <f t="shared" si="5"/>
        <v>24</v>
      </c>
      <c r="AH28" s="190">
        <f t="shared" si="5"/>
        <v>33</v>
      </c>
      <c r="AI28" s="190">
        <f t="shared" si="5"/>
        <v>22</v>
      </c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</row>
    <row r="29" spans="1:35" ht="15">
      <c r="A29" s="151" t="s">
        <v>327</v>
      </c>
      <c r="B29" s="77">
        <v>4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4</v>
      </c>
      <c r="J29" s="77">
        <v>0</v>
      </c>
      <c r="K29" s="77">
        <v>3</v>
      </c>
      <c r="L29" s="77">
        <v>0</v>
      </c>
      <c r="M29" s="77">
        <v>0</v>
      </c>
      <c r="N29" s="77">
        <v>0</v>
      </c>
      <c r="O29" s="77">
        <v>2</v>
      </c>
      <c r="P29" s="77">
        <v>0</v>
      </c>
      <c r="Q29" s="77">
        <v>0</v>
      </c>
      <c r="R29" s="77">
        <v>0</v>
      </c>
      <c r="S29" s="77">
        <v>2</v>
      </c>
      <c r="T29" s="77">
        <v>0</v>
      </c>
      <c r="U29" s="77">
        <v>0</v>
      </c>
      <c r="V29" s="77">
        <v>0</v>
      </c>
      <c r="W29" s="77">
        <v>7</v>
      </c>
      <c r="X29" s="77">
        <v>0</v>
      </c>
      <c r="Y29" s="77">
        <v>0</v>
      </c>
      <c r="Z29" s="77">
        <v>0</v>
      </c>
      <c r="AA29" s="77">
        <v>2</v>
      </c>
      <c r="AB29" s="77">
        <v>0</v>
      </c>
      <c r="AC29" s="77">
        <v>0</v>
      </c>
      <c r="AD29" s="77">
        <v>0</v>
      </c>
      <c r="AE29" s="77">
        <v>2</v>
      </c>
      <c r="AF29" s="77">
        <v>0</v>
      </c>
      <c r="AG29" s="77">
        <v>0</v>
      </c>
      <c r="AH29" s="77">
        <v>4</v>
      </c>
      <c r="AI29" s="77">
        <v>0</v>
      </c>
    </row>
    <row r="30" spans="1:35" ht="15">
      <c r="A30" s="149" t="s">
        <v>328</v>
      </c>
      <c r="B30" s="77">
        <v>5</v>
      </c>
      <c r="C30" s="77">
        <v>0</v>
      </c>
      <c r="D30" s="77">
        <v>2</v>
      </c>
      <c r="E30" s="77">
        <v>0</v>
      </c>
      <c r="F30" s="77">
        <v>0</v>
      </c>
      <c r="G30" s="77">
        <v>1</v>
      </c>
      <c r="H30" s="77">
        <v>0</v>
      </c>
      <c r="I30" s="77">
        <v>0</v>
      </c>
      <c r="J30" s="77">
        <v>1</v>
      </c>
      <c r="K30" s="77">
        <v>3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1</v>
      </c>
      <c r="T30" s="77">
        <v>0</v>
      </c>
      <c r="U30" s="77">
        <v>0</v>
      </c>
      <c r="V30" s="77">
        <v>1</v>
      </c>
      <c r="W30" s="77">
        <v>8</v>
      </c>
      <c r="X30" s="77">
        <v>0</v>
      </c>
      <c r="Y30" s="77">
        <v>2</v>
      </c>
      <c r="Z30" s="77">
        <v>0</v>
      </c>
      <c r="AA30" s="77">
        <v>0</v>
      </c>
      <c r="AB30" s="77">
        <v>1</v>
      </c>
      <c r="AC30" s="77">
        <v>0</v>
      </c>
      <c r="AD30" s="77">
        <v>0</v>
      </c>
      <c r="AE30" s="77">
        <v>1</v>
      </c>
      <c r="AF30" s="77">
        <v>0</v>
      </c>
      <c r="AG30" s="77">
        <v>0</v>
      </c>
      <c r="AH30" s="77">
        <v>0</v>
      </c>
      <c r="AI30" s="77">
        <v>2</v>
      </c>
    </row>
    <row r="31" spans="1:35" ht="15">
      <c r="A31" s="149" t="s">
        <v>329</v>
      </c>
      <c r="B31" s="77">
        <v>54</v>
      </c>
      <c r="C31" s="77">
        <v>2</v>
      </c>
      <c r="D31" s="77">
        <v>6</v>
      </c>
      <c r="E31" s="77">
        <v>3</v>
      </c>
      <c r="F31" s="77">
        <v>2</v>
      </c>
      <c r="G31" s="77">
        <v>1</v>
      </c>
      <c r="H31" s="77">
        <v>1</v>
      </c>
      <c r="I31" s="77">
        <v>20</v>
      </c>
      <c r="J31" s="77">
        <v>5</v>
      </c>
      <c r="K31" s="77">
        <v>126</v>
      </c>
      <c r="L31" s="77">
        <v>1</v>
      </c>
      <c r="M31" s="77">
        <v>3</v>
      </c>
      <c r="N31" s="77">
        <v>0</v>
      </c>
      <c r="O31" s="77">
        <v>3</v>
      </c>
      <c r="P31" s="77">
        <v>0</v>
      </c>
      <c r="Q31" s="77">
        <v>0</v>
      </c>
      <c r="R31" s="77">
        <v>32</v>
      </c>
      <c r="S31" s="77">
        <v>29</v>
      </c>
      <c r="T31" s="77">
        <v>14</v>
      </c>
      <c r="U31" s="77">
        <v>11</v>
      </c>
      <c r="V31" s="77">
        <v>2</v>
      </c>
      <c r="W31" s="77">
        <v>180</v>
      </c>
      <c r="X31" s="77">
        <v>3</v>
      </c>
      <c r="Y31" s="77">
        <v>9</v>
      </c>
      <c r="Z31" s="77">
        <v>3</v>
      </c>
      <c r="AA31" s="77">
        <v>5</v>
      </c>
      <c r="AB31" s="77">
        <v>1</v>
      </c>
      <c r="AC31" s="77">
        <v>1</v>
      </c>
      <c r="AD31" s="77">
        <v>32</v>
      </c>
      <c r="AE31" s="77">
        <v>29</v>
      </c>
      <c r="AF31" s="77">
        <v>14</v>
      </c>
      <c r="AG31" s="77">
        <v>11</v>
      </c>
      <c r="AH31" s="77">
        <v>20</v>
      </c>
      <c r="AI31" s="77">
        <v>7</v>
      </c>
    </row>
    <row r="32" spans="1:35" ht="15">
      <c r="A32" s="149" t="s">
        <v>330</v>
      </c>
      <c r="B32" s="77">
        <v>2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2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1</v>
      </c>
      <c r="T32" s="77">
        <v>0</v>
      </c>
      <c r="U32" s="77">
        <v>0</v>
      </c>
      <c r="V32" s="77">
        <v>0</v>
      </c>
      <c r="W32" s="77">
        <v>4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1</v>
      </c>
      <c r="AF32" s="77">
        <v>0</v>
      </c>
      <c r="AG32" s="77">
        <v>0</v>
      </c>
      <c r="AH32" s="77">
        <v>0</v>
      </c>
      <c r="AI32" s="77">
        <v>0</v>
      </c>
    </row>
    <row r="33" spans="1:35" ht="15">
      <c r="A33" s="149" t="s">
        <v>331</v>
      </c>
      <c r="B33" s="77">
        <v>6</v>
      </c>
      <c r="C33" s="77">
        <v>0</v>
      </c>
      <c r="D33" s="77">
        <v>5</v>
      </c>
      <c r="E33" s="77">
        <v>0</v>
      </c>
      <c r="F33" s="77">
        <v>1</v>
      </c>
      <c r="G33" s="77">
        <v>0</v>
      </c>
      <c r="H33" s="77">
        <v>0</v>
      </c>
      <c r="I33" s="77">
        <v>0</v>
      </c>
      <c r="J33" s="77">
        <v>0</v>
      </c>
      <c r="K33" s="77">
        <v>7</v>
      </c>
      <c r="L33" s="77">
        <v>0</v>
      </c>
      <c r="M33" s="77">
        <v>4</v>
      </c>
      <c r="N33" s="77">
        <v>1</v>
      </c>
      <c r="O33" s="77">
        <v>1</v>
      </c>
      <c r="P33" s="77">
        <v>0</v>
      </c>
      <c r="Q33" s="77">
        <v>0</v>
      </c>
      <c r="R33" s="77">
        <v>0</v>
      </c>
      <c r="S33" s="77">
        <v>2</v>
      </c>
      <c r="T33" s="77">
        <v>0</v>
      </c>
      <c r="U33" s="77">
        <v>0</v>
      </c>
      <c r="V33" s="77">
        <v>0</v>
      </c>
      <c r="W33" s="77">
        <v>13</v>
      </c>
      <c r="X33" s="77">
        <v>0</v>
      </c>
      <c r="Y33" s="77">
        <v>9</v>
      </c>
      <c r="Z33" s="77">
        <v>1</v>
      </c>
      <c r="AA33" s="77">
        <v>2</v>
      </c>
      <c r="AB33" s="77">
        <v>0</v>
      </c>
      <c r="AC33" s="77">
        <v>0</v>
      </c>
      <c r="AD33" s="77">
        <v>0</v>
      </c>
      <c r="AE33" s="77">
        <v>2</v>
      </c>
      <c r="AF33" s="77">
        <v>0</v>
      </c>
      <c r="AG33" s="77">
        <v>0</v>
      </c>
      <c r="AH33" s="77">
        <v>0</v>
      </c>
      <c r="AI33" s="77">
        <v>0</v>
      </c>
    </row>
    <row r="34" spans="1:35" ht="15">
      <c r="A34" s="149" t="s">
        <v>332</v>
      </c>
      <c r="B34" s="77">
        <v>0</v>
      </c>
      <c r="C34" s="77">
        <v>0</v>
      </c>
      <c r="D34" s="77">
        <v>4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4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</row>
    <row r="35" spans="1:35" ht="15">
      <c r="A35" s="149" t="s">
        <v>333</v>
      </c>
      <c r="B35" s="77">
        <v>1</v>
      </c>
      <c r="C35" s="77">
        <v>0</v>
      </c>
      <c r="D35" s="77">
        <v>1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5</v>
      </c>
      <c r="L35" s="77">
        <v>0</v>
      </c>
      <c r="M35" s="77">
        <v>0</v>
      </c>
      <c r="N35" s="77">
        <v>1</v>
      </c>
      <c r="O35" s="77">
        <v>0</v>
      </c>
      <c r="P35" s="77">
        <v>0</v>
      </c>
      <c r="Q35" s="77">
        <v>0</v>
      </c>
      <c r="R35" s="77">
        <v>0</v>
      </c>
      <c r="S35" s="77">
        <v>1</v>
      </c>
      <c r="T35" s="77">
        <v>0</v>
      </c>
      <c r="U35" s="77">
        <v>0</v>
      </c>
      <c r="V35" s="77">
        <v>0</v>
      </c>
      <c r="W35" s="77">
        <v>6</v>
      </c>
      <c r="X35" s="77">
        <v>0</v>
      </c>
      <c r="Y35" s="77">
        <v>1</v>
      </c>
      <c r="Z35" s="77">
        <v>1</v>
      </c>
      <c r="AA35" s="77">
        <v>0</v>
      </c>
      <c r="AB35" s="77">
        <v>0</v>
      </c>
      <c r="AC35" s="77">
        <v>0</v>
      </c>
      <c r="AD35" s="77">
        <v>0</v>
      </c>
      <c r="AE35" s="77">
        <v>1</v>
      </c>
      <c r="AF35" s="77">
        <v>0</v>
      </c>
      <c r="AG35" s="77">
        <v>0</v>
      </c>
      <c r="AH35" s="77">
        <v>0</v>
      </c>
      <c r="AI35" s="77">
        <v>0</v>
      </c>
    </row>
    <row r="36" spans="1:35" ht="15">
      <c r="A36" s="149" t="s">
        <v>334</v>
      </c>
      <c r="B36" s="77">
        <v>4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4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1</v>
      </c>
      <c r="S36" s="77">
        <v>4</v>
      </c>
      <c r="T36" s="77">
        <v>0</v>
      </c>
      <c r="U36" s="77">
        <v>0</v>
      </c>
      <c r="V36" s="77">
        <v>0</v>
      </c>
      <c r="W36" s="77">
        <v>8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1</v>
      </c>
      <c r="AE36" s="77">
        <v>4</v>
      </c>
      <c r="AF36" s="77">
        <v>0</v>
      </c>
      <c r="AG36" s="77">
        <v>0</v>
      </c>
      <c r="AH36" s="77">
        <v>0</v>
      </c>
      <c r="AI36" s="77">
        <v>0</v>
      </c>
    </row>
    <row r="37" spans="1:35" ht="15">
      <c r="A37" s="149" t="s">
        <v>335</v>
      </c>
      <c r="B37" s="77">
        <v>18</v>
      </c>
      <c r="C37" s="77">
        <v>1</v>
      </c>
      <c r="D37" s="77">
        <v>2</v>
      </c>
      <c r="E37" s="77">
        <v>2</v>
      </c>
      <c r="F37" s="77">
        <v>7</v>
      </c>
      <c r="G37" s="77">
        <v>0</v>
      </c>
      <c r="H37" s="77">
        <v>3</v>
      </c>
      <c r="I37" s="77">
        <v>4</v>
      </c>
      <c r="J37" s="77">
        <v>0</v>
      </c>
      <c r="K37" s="77">
        <v>7</v>
      </c>
      <c r="L37" s="77">
        <v>0</v>
      </c>
      <c r="M37" s="77">
        <v>2</v>
      </c>
      <c r="N37" s="77">
        <v>0</v>
      </c>
      <c r="O37" s="77">
        <v>0</v>
      </c>
      <c r="P37" s="77">
        <v>0</v>
      </c>
      <c r="Q37" s="77">
        <v>0</v>
      </c>
      <c r="R37" s="77">
        <v>8</v>
      </c>
      <c r="S37" s="77">
        <v>2</v>
      </c>
      <c r="T37" s="77">
        <v>1</v>
      </c>
      <c r="U37" s="77">
        <v>0</v>
      </c>
      <c r="V37" s="77">
        <v>0</v>
      </c>
      <c r="W37" s="77">
        <v>25</v>
      </c>
      <c r="X37" s="77">
        <v>1</v>
      </c>
      <c r="Y37" s="77">
        <v>4</v>
      </c>
      <c r="Z37" s="77">
        <v>2</v>
      </c>
      <c r="AA37" s="77">
        <v>7</v>
      </c>
      <c r="AB37" s="77">
        <v>0</v>
      </c>
      <c r="AC37" s="77">
        <v>3</v>
      </c>
      <c r="AD37" s="77">
        <v>8</v>
      </c>
      <c r="AE37" s="77">
        <v>2</v>
      </c>
      <c r="AF37" s="77">
        <v>1</v>
      </c>
      <c r="AG37" s="77">
        <v>0</v>
      </c>
      <c r="AH37" s="77">
        <v>4</v>
      </c>
      <c r="AI37" s="77">
        <v>0</v>
      </c>
    </row>
    <row r="38" spans="1:35" ht="15">
      <c r="A38" s="149" t="s">
        <v>336</v>
      </c>
      <c r="B38" s="77">
        <v>84</v>
      </c>
      <c r="C38" s="77">
        <v>9</v>
      </c>
      <c r="D38" s="77">
        <v>11</v>
      </c>
      <c r="E38" s="77">
        <v>0</v>
      </c>
      <c r="F38" s="77">
        <v>4</v>
      </c>
      <c r="G38" s="77">
        <v>0</v>
      </c>
      <c r="H38" s="77">
        <v>0</v>
      </c>
      <c r="I38" s="77">
        <v>5</v>
      </c>
      <c r="J38" s="77">
        <v>8</v>
      </c>
      <c r="K38" s="77">
        <v>120</v>
      </c>
      <c r="L38" s="77">
        <v>9</v>
      </c>
      <c r="M38" s="77">
        <v>13</v>
      </c>
      <c r="N38" s="77">
        <v>6</v>
      </c>
      <c r="O38" s="77">
        <v>6</v>
      </c>
      <c r="P38" s="77">
        <v>8</v>
      </c>
      <c r="Q38" s="77">
        <v>1</v>
      </c>
      <c r="R38" s="77">
        <v>16</v>
      </c>
      <c r="S38" s="77">
        <v>27</v>
      </c>
      <c r="T38" s="77">
        <v>12</v>
      </c>
      <c r="U38" s="77">
        <v>13</v>
      </c>
      <c r="V38" s="77">
        <v>5</v>
      </c>
      <c r="W38" s="77">
        <v>204</v>
      </c>
      <c r="X38" s="77">
        <v>18</v>
      </c>
      <c r="Y38" s="77">
        <v>24</v>
      </c>
      <c r="Z38" s="77">
        <v>6</v>
      </c>
      <c r="AA38" s="77">
        <v>10</v>
      </c>
      <c r="AB38" s="77">
        <v>8</v>
      </c>
      <c r="AC38" s="77">
        <v>1</v>
      </c>
      <c r="AD38" s="77">
        <v>16</v>
      </c>
      <c r="AE38" s="77">
        <v>27</v>
      </c>
      <c r="AF38" s="77">
        <v>12</v>
      </c>
      <c r="AG38" s="77">
        <v>13</v>
      </c>
      <c r="AH38" s="77">
        <v>5</v>
      </c>
      <c r="AI38" s="77">
        <v>13</v>
      </c>
    </row>
    <row r="39" spans="1:35" ht="15">
      <c r="A39" s="149" t="s">
        <v>337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</row>
    <row r="40" spans="1:127" s="62" customFormat="1" ht="15">
      <c r="A40" s="150" t="s">
        <v>59</v>
      </c>
      <c r="B40" s="190">
        <f aca="true" t="shared" si="6" ref="B40:V40">SUM(B41:B46)</f>
        <v>102</v>
      </c>
      <c r="C40" s="190">
        <f t="shared" si="6"/>
        <v>7</v>
      </c>
      <c r="D40" s="190">
        <f t="shared" si="6"/>
        <v>13</v>
      </c>
      <c r="E40" s="190">
        <f t="shared" si="6"/>
        <v>6</v>
      </c>
      <c r="F40" s="190">
        <f t="shared" si="6"/>
        <v>5</v>
      </c>
      <c r="G40" s="190">
        <f t="shared" si="6"/>
        <v>7</v>
      </c>
      <c r="H40" s="190">
        <f t="shared" si="6"/>
        <v>19</v>
      </c>
      <c r="I40" s="190">
        <f t="shared" si="6"/>
        <v>23</v>
      </c>
      <c r="J40" s="190">
        <f t="shared" si="6"/>
        <v>9</v>
      </c>
      <c r="K40" s="190">
        <f t="shared" si="6"/>
        <v>314</v>
      </c>
      <c r="L40" s="190">
        <f t="shared" si="6"/>
        <v>4</v>
      </c>
      <c r="M40" s="190">
        <f t="shared" si="6"/>
        <v>7</v>
      </c>
      <c r="N40" s="190">
        <f t="shared" si="6"/>
        <v>3</v>
      </c>
      <c r="O40" s="190">
        <f t="shared" si="6"/>
        <v>4</v>
      </c>
      <c r="P40" s="190">
        <f t="shared" si="6"/>
        <v>6</v>
      </c>
      <c r="Q40" s="190">
        <f t="shared" si="6"/>
        <v>5</v>
      </c>
      <c r="R40" s="190">
        <f t="shared" si="6"/>
        <v>116</v>
      </c>
      <c r="S40" s="190">
        <f t="shared" si="6"/>
        <v>92</v>
      </c>
      <c r="T40" s="190">
        <f t="shared" si="6"/>
        <v>15</v>
      </c>
      <c r="U40" s="190">
        <f t="shared" si="6"/>
        <v>28</v>
      </c>
      <c r="V40" s="190">
        <f t="shared" si="6"/>
        <v>30</v>
      </c>
      <c r="W40" s="190">
        <f aca="true" t="shared" si="7" ref="W40:AI40">SUM(W41:W46)</f>
        <v>416</v>
      </c>
      <c r="X40" s="190">
        <f t="shared" si="7"/>
        <v>11</v>
      </c>
      <c r="Y40" s="190">
        <f t="shared" si="7"/>
        <v>20</v>
      </c>
      <c r="Z40" s="190">
        <f t="shared" si="7"/>
        <v>9</v>
      </c>
      <c r="AA40" s="190">
        <f t="shared" si="7"/>
        <v>9</v>
      </c>
      <c r="AB40" s="190">
        <f t="shared" si="7"/>
        <v>13</v>
      </c>
      <c r="AC40" s="190">
        <f t="shared" si="7"/>
        <v>24</v>
      </c>
      <c r="AD40" s="190">
        <f t="shared" si="7"/>
        <v>116</v>
      </c>
      <c r="AE40" s="190">
        <f t="shared" si="7"/>
        <v>92</v>
      </c>
      <c r="AF40" s="190">
        <f t="shared" si="7"/>
        <v>15</v>
      </c>
      <c r="AG40" s="190">
        <f t="shared" si="7"/>
        <v>28</v>
      </c>
      <c r="AH40" s="190">
        <f t="shared" si="7"/>
        <v>23</v>
      </c>
      <c r="AI40" s="190">
        <f t="shared" si="7"/>
        <v>39</v>
      </c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</row>
    <row r="41" spans="1:35" ht="15">
      <c r="A41" s="149" t="s">
        <v>338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1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1</v>
      </c>
      <c r="U41" s="77">
        <v>0</v>
      </c>
      <c r="V41" s="77">
        <v>0</v>
      </c>
      <c r="W41" s="77">
        <v>1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1</v>
      </c>
      <c r="AG41" s="77">
        <v>0</v>
      </c>
      <c r="AH41" s="77">
        <v>0</v>
      </c>
      <c r="AI41" s="77">
        <v>0</v>
      </c>
    </row>
    <row r="42" spans="1:35" ht="15">
      <c r="A42" s="160" t="s">
        <v>339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1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1</v>
      </c>
      <c r="T42" s="77">
        <v>0</v>
      </c>
      <c r="U42" s="77">
        <v>0</v>
      </c>
      <c r="V42" s="77">
        <v>0</v>
      </c>
      <c r="W42" s="77">
        <v>1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1</v>
      </c>
      <c r="AF42" s="77">
        <v>0</v>
      </c>
      <c r="AG42" s="77">
        <v>0</v>
      </c>
      <c r="AH42" s="77">
        <v>0</v>
      </c>
      <c r="AI42" s="77">
        <v>0</v>
      </c>
    </row>
    <row r="43" spans="1:35" ht="15">
      <c r="A43" s="149" t="s">
        <v>340</v>
      </c>
      <c r="B43" s="77">
        <v>83</v>
      </c>
      <c r="C43" s="77">
        <v>6</v>
      </c>
      <c r="D43" s="77">
        <v>10</v>
      </c>
      <c r="E43" s="77">
        <v>6</v>
      </c>
      <c r="F43" s="77">
        <v>4</v>
      </c>
      <c r="G43" s="77">
        <v>4</v>
      </c>
      <c r="H43" s="77">
        <v>18</v>
      </c>
      <c r="I43" s="77">
        <v>17</v>
      </c>
      <c r="J43" s="77">
        <v>7</v>
      </c>
      <c r="K43" s="77">
        <v>239</v>
      </c>
      <c r="L43" s="77">
        <v>3</v>
      </c>
      <c r="M43" s="77">
        <v>4</v>
      </c>
      <c r="N43" s="77">
        <v>3</v>
      </c>
      <c r="O43" s="77">
        <v>3</v>
      </c>
      <c r="P43" s="77">
        <v>4</v>
      </c>
      <c r="Q43" s="77">
        <v>1</v>
      </c>
      <c r="R43" s="77">
        <v>80</v>
      </c>
      <c r="S43" s="77">
        <v>78</v>
      </c>
      <c r="T43" s="77">
        <v>6</v>
      </c>
      <c r="U43" s="77">
        <v>25</v>
      </c>
      <c r="V43" s="77">
        <v>24</v>
      </c>
      <c r="W43" s="77">
        <v>322</v>
      </c>
      <c r="X43" s="77">
        <v>9</v>
      </c>
      <c r="Y43" s="77">
        <v>14</v>
      </c>
      <c r="Z43" s="77">
        <v>9</v>
      </c>
      <c r="AA43" s="77">
        <v>7</v>
      </c>
      <c r="AB43" s="77">
        <v>8</v>
      </c>
      <c r="AC43" s="77">
        <v>19</v>
      </c>
      <c r="AD43" s="77">
        <v>80</v>
      </c>
      <c r="AE43" s="77">
        <v>78</v>
      </c>
      <c r="AF43" s="77">
        <v>6</v>
      </c>
      <c r="AG43" s="77">
        <v>25</v>
      </c>
      <c r="AH43" s="77">
        <v>17</v>
      </c>
      <c r="AI43" s="77">
        <v>31</v>
      </c>
    </row>
    <row r="44" spans="1:35" ht="15">
      <c r="A44" s="149" t="s">
        <v>341</v>
      </c>
      <c r="B44" s="77">
        <v>9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5</v>
      </c>
      <c r="J44" s="77">
        <v>0</v>
      </c>
      <c r="K44" s="77">
        <v>40</v>
      </c>
      <c r="L44" s="77">
        <v>1</v>
      </c>
      <c r="M44" s="77">
        <v>0</v>
      </c>
      <c r="N44" s="77">
        <v>0</v>
      </c>
      <c r="O44" s="77">
        <v>1</v>
      </c>
      <c r="P44" s="77">
        <v>1</v>
      </c>
      <c r="Q44" s="77">
        <v>2</v>
      </c>
      <c r="R44" s="77">
        <v>16</v>
      </c>
      <c r="S44" s="77">
        <v>5</v>
      </c>
      <c r="T44" s="77">
        <v>4</v>
      </c>
      <c r="U44" s="77">
        <v>1</v>
      </c>
      <c r="V44" s="77">
        <v>0</v>
      </c>
      <c r="W44" s="77">
        <v>49</v>
      </c>
      <c r="X44" s="77">
        <v>1</v>
      </c>
      <c r="Y44" s="77">
        <v>0</v>
      </c>
      <c r="Z44" s="77">
        <v>0</v>
      </c>
      <c r="AA44" s="77">
        <v>1</v>
      </c>
      <c r="AB44" s="77">
        <v>1</v>
      </c>
      <c r="AC44" s="77">
        <v>2</v>
      </c>
      <c r="AD44" s="77">
        <v>16</v>
      </c>
      <c r="AE44" s="77">
        <v>5</v>
      </c>
      <c r="AF44" s="77">
        <v>4</v>
      </c>
      <c r="AG44" s="77">
        <v>1</v>
      </c>
      <c r="AH44" s="77">
        <v>5</v>
      </c>
      <c r="AI44" s="77">
        <v>0</v>
      </c>
    </row>
    <row r="45" spans="1:35" ht="15">
      <c r="A45" s="149" t="s">
        <v>342</v>
      </c>
      <c r="B45" s="77">
        <v>1</v>
      </c>
      <c r="C45" s="77">
        <v>1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15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5</v>
      </c>
      <c r="S45" s="77">
        <v>4</v>
      </c>
      <c r="T45" s="77">
        <v>0</v>
      </c>
      <c r="U45" s="77">
        <v>0</v>
      </c>
      <c r="V45" s="77">
        <v>0</v>
      </c>
      <c r="W45" s="77">
        <v>16</v>
      </c>
      <c r="X45" s="77">
        <v>1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5</v>
      </c>
      <c r="AE45" s="77">
        <v>4</v>
      </c>
      <c r="AF45" s="77">
        <v>0</v>
      </c>
      <c r="AG45" s="77">
        <v>0</v>
      </c>
      <c r="AH45" s="77">
        <v>0</v>
      </c>
      <c r="AI45" s="77">
        <v>0</v>
      </c>
    </row>
    <row r="46" spans="1:35" ht="15">
      <c r="A46" s="160" t="s">
        <v>343</v>
      </c>
      <c r="B46" s="77">
        <v>9</v>
      </c>
      <c r="C46" s="77">
        <v>0</v>
      </c>
      <c r="D46" s="77">
        <v>3</v>
      </c>
      <c r="E46" s="77">
        <v>0</v>
      </c>
      <c r="F46" s="77">
        <v>1</v>
      </c>
      <c r="G46" s="77">
        <v>3</v>
      </c>
      <c r="H46" s="77">
        <v>1</v>
      </c>
      <c r="I46" s="77">
        <v>1</v>
      </c>
      <c r="J46" s="77">
        <v>2</v>
      </c>
      <c r="K46" s="77">
        <v>18</v>
      </c>
      <c r="L46" s="77">
        <v>0</v>
      </c>
      <c r="M46" s="77">
        <v>3</v>
      </c>
      <c r="N46" s="77">
        <v>0</v>
      </c>
      <c r="O46" s="77">
        <v>0</v>
      </c>
      <c r="P46" s="77">
        <v>1</v>
      </c>
      <c r="Q46" s="77">
        <v>2</v>
      </c>
      <c r="R46" s="77">
        <v>15</v>
      </c>
      <c r="S46" s="77">
        <v>4</v>
      </c>
      <c r="T46" s="77">
        <v>4</v>
      </c>
      <c r="U46" s="77">
        <v>2</v>
      </c>
      <c r="V46" s="77">
        <v>6</v>
      </c>
      <c r="W46" s="77">
        <v>27</v>
      </c>
      <c r="X46" s="77">
        <v>0</v>
      </c>
      <c r="Y46" s="77">
        <v>6</v>
      </c>
      <c r="Z46" s="77">
        <v>0</v>
      </c>
      <c r="AA46" s="77">
        <v>1</v>
      </c>
      <c r="AB46" s="77">
        <v>4</v>
      </c>
      <c r="AC46" s="77">
        <v>3</v>
      </c>
      <c r="AD46" s="77">
        <v>15</v>
      </c>
      <c r="AE46" s="77">
        <v>4</v>
      </c>
      <c r="AF46" s="77">
        <v>4</v>
      </c>
      <c r="AG46" s="77">
        <v>2</v>
      </c>
      <c r="AH46" s="77">
        <v>1</v>
      </c>
      <c r="AI46" s="77">
        <v>8</v>
      </c>
    </row>
    <row r="47" spans="1:127" s="62" customFormat="1" ht="15">
      <c r="A47" s="150" t="s">
        <v>60</v>
      </c>
      <c r="B47" s="190">
        <f aca="true" t="shared" si="8" ref="B47:V47">SUM(B48:B54)</f>
        <v>77</v>
      </c>
      <c r="C47" s="190">
        <f t="shared" si="8"/>
        <v>0</v>
      </c>
      <c r="D47" s="190">
        <f t="shared" si="8"/>
        <v>12</v>
      </c>
      <c r="E47" s="190">
        <f t="shared" si="8"/>
        <v>12</v>
      </c>
      <c r="F47" s="190">
        <f t="shared" si="8"/>
        <v>8</v>
      </c>
      <c r="G47" s="190">
        <f t="shared" si="8"/>
        <v>6</v>
      </c>
      <c r="H47" s="190">
        <f t="shared" si="8"/>
        <v>17</v>
      </c>
      <c r="I47" s="190">
        <f t="shared" si="8"/>
        <v>105</v>
      </c>
      <c r="J47" s="190">
        <f t="shared" si="8"/>
        <v>3</v>
      </c>
      <c r="K47" s="190">
        <f t="shared" si="8"/>
        <v>132</v>
      </c>
      <c r="L47" s="190">
        <f t="shared" si="8"/>
        <v>0</v>
      </c>
      <c r="M47" s="190">
        <f t="shared" si="8"/>
        <v>2</v>
      </c>
      <c r="N47" s="190">
        <f t="shared" si="8"/>
        <v>0</v>
      </c>
      <c r="O47" s="190">
        <f t="shared" si="8"/>
        <v>14</v>
      </c>
      <c r="P47" s="190">
        <f t="shared" si="8"/>
        <v>14</v>
      </c>
      <c r="Q47" s="190">
        <f t="shared" si="8"/>
        <v>6</v>
      </c>
      <c r="R47" s="190">
        <f t="shared" si="8"/>
        <v>372</v>
      </c>
      <c r="S47" s="190">
        <f t="shared" si="8"/>
        <v>104</v>
      </c>
      <c r="T47" s="190">
        <f t="shared" si="8"/>
        <v>66</v>
      </c>
      <c r="U47" s="190">
        <f t="shared" si="8"/>
        <v>12</v>
      </c>
      <c r="V47" s="190">
        <f t="shared" si="8"/>
        <v>0</v>
      </c>
      <c r="W47" s="190">
        <f aca="true" t="shared" si="9" ref="W47:AI47">SUM(W48:W54)</f>
        <v>209</v>
      </c>
      <c r="X47" s="190">
        <f t="shared" si="9"/>
        <v>0</v>
      </c>
      <c r="Y47" s="190">
        <f t="shared" si="9"/>
        <v>14</v>
      </c>
      <c r="Z47" s="190">
        <f t="shared" si="9"/>
        <v>12</v>
      </c>
      <c r="AA47" s="190">
        <f t="shared" si="9"/>
        <v>22</v>
      </c>
      <c r="AB47" s="190">
        <f t="shared" si="9"/>
        <v>20</v>
      </c>
      <c r="AC47" s="190">
        <f t="shared" si="9"/>
        <v>23</v>
      </c>
      <c r="AD47" s="190">
        <f t="shared" si="9"/>
        <v>372</v>
      </c>
      <c r="AE47" s="190">
        <f t="shared" si="9"/>
        <v>104</v>
      </c>
      <c r="AF47" s="190">
        <f t="shared" si="9"/>
        <v>66</v>
      </c>
      <c r="AG47" s="190">
        <f t="shared" si="9"/>
        <v>12</v>
      </c>
      <c r="AH47" s="190">
        <f t="shared" si="9"/>
        <v>105</v>
      </c>
      <c r="AI47" s="190">
        <f t="shared" si="9"/>
        <v>3</v>
      </c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</row>
    <row r="48" spans="1:35" ht="15">
      <c r="A48" s="149" t="s">
        <v>344</v>
      </c>
      <c r="B48" s="77">
        <v>15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102</v>
      </c>
      <c r="J48" s="77">
        <v>0</v>
      </c>
      <c r="K48" s="77">
        <v>15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235</v>
      </c>
      <c r="S48" s="77">
        <v>63</v>
      </c>
      <c r="T48" s="77">
        <v>45</v>
      </c>
      <c r="U48" s="77">
        <v>0</v>
      </c>
      <c r="V48" s="77">
        <v>0</v>
      </c>
      <c r="W48" s="77">
        <v>30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235</v>
      </c>
      <c r="AE48" s="77">
        <v>63</v>
      </c>
      <c r="AF48" s="77">
        <v>45</v>
      </c>
      <c r="AG48" s="77">
        <v>0</v>
      </c>
      <c r="AH48" s="77">
        <v>102</v>
      </c>
      <c r="AI48" s="77">
        <v>0</v>
      </c>
    </row>
    <row r="49" spans="1:35" ht="15">
      <c r="A49" s="149" t="s">
        <v>345</v>
      </c>
      <c r="B49" s="77">
        <v>51</v>
      </c>
      <c r="C49" s="77">
        <v>0</v>
      </c>
      <c r="D49" s="77">
        <v>9</v>
      </c>
      <c r="E49" s="77">
        <v>12</v>
      </c>
      <c r="F49" s="77">
        <v>8</v>
      </c>
      <c r="G49" s="77">
        <v>6</v>
      </c>
      <c r="H49" s="77">
        <v>16</v>
      </c>
      <c r="I49" s="77">
        <v>0</v>
      </c>
      <c r="J49" s="77">
        <v>3</v>
      </c>
      <c r="K49" s="77">
        <v>60</v>
      </c>
      <c r="L49" s="77">
        <v>0</v>
      </c>
      <c r="M49" s="77">
        <v>0</v>
      </c>
      <c r="N49" s="77">
        <v>0</v>
      </c>
      <c r="O49" s="77">
        <v>14</v>
      </c>
      <c r="P49" s="77">
        <v>14</v>
      </c>
      <c r="Q49" s="77">
        <v>3</v>
      </c>
      <c r="R49" s="77">
        <v>9</v>
      </c>
      <c r="S49" s="77">
        <v>8</v>
      </c>
      <c r="T49" s="77">
        <v>17</v>
      </c>
      <c r="U49" s="77">
        <v>3</v>
      </c>
      <c r="V49" s="77">
        <v>0</v>
      </c>
      <c r="W49" s="77">
        <v>111</v>
      </c>
      <c r="X49" s="77">
        <v>0</v>
      </c>
      <c r="Y49" s="77">
        <v>9</v>
      </c>
      <c r="Z49" s="77">
        <v>12</v>
      </c>
      <c r="AA49" s="77">
        <v>22</v>
      </c>
      <c r="AB49" s="77">
        <v>20</v>
      </c>
      <c r="AC49" s="77">
        <v>19</v>
      </c>
      <c r="AD49" s="77">
        <v>9</v>
      </c>
      <c r="AE49" s="77">
        <v>8</v>
      </c>
      <c r="AF49" s="77">
        <v>17</v>
      </c>
      <c r="AG49" s="77">
        <v>3</v>
      </c>
      <c r="AH49" s="77">
        <v>0</v>
      </c>
      <c r="AI49" s="77">
        <v>3</v>
      </c>
    </row>
    <row r="50" spans="1:35" ht="15">
      <c r="A50" s="149" t="s">
        <v>346</v>
      </c>
      <c r="B50" s="77">
        <v>3</v>
      </c>
      <c r="C50" s="77">
        <v>0</v>
      </c>
      <c r="D50" s="77">
        <v>2</v>
      </c>
      <c r="E50" s="77">
        <v>0</v>
      </c>
      <c r="F50" s="77">
        <v>0</v>
      </c>
      <c r="G50" s="77">
        <v>0</v>
      </c>
      <c r="H50" s="77">
        <v>0</v>
      </c>
      <c r="I50" s="77">
        <v>1</v>
      </c>
      <c r="J50" s="77">
        <v>0</v>
      </c>
      <c r="K50" s="77">
        <v>12</v>
      </c>
      <c r="L50" s="77">
        <v>0</v>
      </c>
      <c r="M50" s="77">
        <v>2</v>
      </c>
      <c r="N50" s="77">
        <v>0</v>
      </c>
      <c r="O50" s="77">
        <v>0</v>
      </c>
      <c r="P50" s="77">
        <v>0</v>
      </c>
      <c r="Q50" s="77">
        <v>1</v>
      </c>
      <c r="R50" s="77">
        <v>6</v>
      </c>
      <c r="S50" s="77">
        <v>0</v>
      </c>
      <c r="T50" s="77">
        <v>0</v>
      </c>
      <c r="U50" s="77">
        <v>0</v>
      </c>
      <c r="V50" s="77">
        <v>0</v>
      </c>
      <c r="W50" s="77">
        <v>15</v>
      </c>
      <c r="X50" s="77">
        <v>0</v>
      </c>
      <c r="Y50" s="77">
        <v>4</v>
      </c>
      <c r="Z50" s="77">
        <v>0</v>
      </c>
      <c r="AA50" s="77">
        <v>0</v>
      </c>
      <c r="AB50" s="77">
        <v>0</v>
      </c>
      <c r="AC50" s="77">
        <v>1</v>
      </c>
      <c r="AD50" s="77">
        <v>6</v>
      </c>
      <c r="AE50" s="77">
        <v>0</v>
      </c>
      <c r="AF50" s="77">
        <v>0</v>
      </c>
      <c r="AG50" s="77">
        <v>0</v>
      </c>
      <c r="AH50" s="77">
        <v>1</v>
      </c>
      <c r="AI50" s="77">
        <v>0</v>
      </c>
    </row>
    <row r="51" spans="1:35" ht="15">
      <c r="A51" s="149" t="s">
        <v>347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1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2</v>
      </c>
      <c r="S51" s="77">
        <v>7</v>
      </c>
      <c r="T51" s="77">
        <v>2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1</v>
      </c>
      <c r="AD51" s="77">
        <v>2</v>
      </c>
      <c r="AE51" s="77">
        <v>7</v>
      </c>
      <c r="AF51" s="77">
        <v>2</v>
      </c>
      <c r="AG51" s="77">
        <v>0</v>
      </c>
      <c r="AH51" s="77">
        <v>0</v>
      </c>
      <c r="AI51" s="77">
        <v>0</v>
      </c>
    </row>
    <row r="52" spans="1:35" ht="15">
      <c r="A52" s="160" t="s">
        <v>348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6</v>
      </c>
      <c r="S52" s="77">
        <v>1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6</v>
      </c>
      <c r="AE52" s="77">
        <v>1</v>
      </c>
      <c r="AF52" s="77">
        <v>0</v>
      </c>
      <c r="AG52" s="77">
        <v>0</v>
      </c>
      <c r="AH52" s="77">
        <v>0</v>
      </c>
      <c r="AI52" s="77">
        <v>0</v>
      </c>
    </row>
    <row r="53" spans="1:35" ht="15">
      <c r="A53" s="160" t="s">
        <v>349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</row>
    <row r="54" spans="1:35" ht="15">
      <c r="A54" s="149" t="s">
        <v>350</v>
      </c>
      <c r="B54" s="77">
        <v>8</v>
      </c>
      <c r="C54" s="77">
        <v>0</v>
      </c>
      <c r="D54" s="77">
        <v>1</v>
      </c>
      <c r="E54" s="77">
        <v>0</v>
      </c>
      <c r="F54" s="77">
        <v>0</v>
      </c>
      <c r="G54" s="77">
        <v>0</v>
      </c>
      <c r="H54" s="77">
        <v>0</v>
      </c>
      <c r="I54" s="77">
        <v>2</v>
      </c>
      <c r="J54" s="77">
        <v>0</v>
      </c>
      <c r="K54" s="77">
        <v>45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2</v>
      </c>
      <c r="R54" s="77">
        <v>114</v>
      </c>
      <c r="S54" s="77">
        <v>25</v>
      </c>
      <c r="T54" s="77">
        <v>2</v>
      </c>
      <c r="U54" s="77">
        <v>9</v>
      </c>
      <c r="V54" s="77">
        <v>0</v>
      </c>
      <c r="W54" s="77">
        <v>53</v>
      </c>
      <c r="X54" s="77">
        <v>0</v>
      </c>
      <c r="Y54" s="77">
        <v>1</v>
      </c>
      <c r="Z54" s="77">
        <v>0</v>
      </c>
      <c r="AA54" s="77">
        <v>0</v>
      </c>
      <c r="AB54" s="77">
        <v>0</v>
      </c>
      <c r="AC54" s="77">
        <v>2</v>
      </c>
      <c r="AD54" s="77">
        <v>114</v>
      </c>
      <c r="AE54" s="77">
        <v>25</v>
      </c>
      <c r="AF54" s="77">
        <v>2</v>
      </c>
      <c r="AG54" s="77">
        <v>9</v>
      </c>
      <c r="AH54" s="77">
        <v>2</v>
      </c>
      <c r="AI54" s="77">
        <v>0</v>
      </c>
    </row>
    <row r="55" spans="1:127" s="62" customFormat="1" ht="15">
      <c r="A55" s="150" t="s">
        <v>61</v>
      </c>
      <c r="B55" s="190">
        <f aca="true" t="shared" si="10" ref="B55:V55">SUM(B56:B69)</f>
        <v>179</v>
      </c>
      <c r="C55" s="190">
        <f t="shared" si="10"/>
        <v>29</v>
      </c>
      <c r="D55" s="190">
        <f t="shared" si="10"/>
        <v>24</v>
      </c>
      <c r="E55" s="190">
        <f t="shared" si="10"/>
        <v>3</v>
      </c>
      <c r="F55" s="190">
        <f t="shared" si="10"/>
        <v>23</v>
      </c>
      <c r="G55" s="190">
        <f t="shared" si="10"/>
        <v>5</v>
      </c>
      <c r="H55" s="190">
        <f t="shared" si="10"/>
        <v>17</v>
      </c>
      <c r="I55" s="190">
        <f t="shared" si="10"/>
        <v>34</v>
      </c>
      <c r="J55" s="190">
        <f t="shared" si="10"/>
        <v>6</v>
      </c>
      <c r="K55" s="190">
        <f t="shared" si="10"/>
        <v>418</v>
      </c>
      <c r="L55" s="190">
        <f t="shared" si="10"/>
        <v>11</v>
      </c>
      <c r="M55" s="190">
        <f t="shared" si="10"/>
        <v>26</v>
      </c>
      <c r="N55" s="190">
        <f t="shared" si="10"/>
        <v>5</v>
      </c>
      <c r="O55" s="190">
        <f t="shared" si="10"/>
        <v>8</v>
      </c>
      <c r="P55" s="190">
        <f t="shared" si="10"/>
        <v>5</v>
      </c>
      <c r="Q55" s="190">
        <f t="shared" si="10"/>
        <v>16</v>
      </c>
      <c r="R55" s="190">
        <f t="shared" si="10"/>
        <v>202</v>
      </c>
      <c r="S55" s="190">
        <f t="shared" si="10"/>
        <v>103</v>
      </c>
      <c r="T55" s="190">
        <f t="shared" si="10"/>
        <v>18</v>
      </c>
      <c r="U55" s="190">
        <f t="shared" si="10"/>
        <v>16</v>
      </c>
      <c r="V55" s="190">
        <f t="shared" si="10"/>
        <v>10</v>
      </c>
      <c r="W55" s="190">
        <f aca="true" t="shared" si="11" ref="W55:AI55">SUM(W56:W69)</f>
        <v>597</v>
      </c>
      <c r="X55" s="190">
        <f t="shared" si="11"/>
        <v>40</v>
      </c>
      <c r="Y55" s="190">
        <f t="shared" si="11"/>
        <v>50</v>
      </c>
      <c r="Z55" s="190">
        <f t="shared" si="11"/>
        <v>8</v>
      </c>
      <c r="AA55" s="190">
        <f t="shared" si="11"/>
        <v>31</v>
      </c>
      <c r="AB55" s="190">
        <f t="shared" si="11"/>
        <v>10</v>
      </c>
      <c r="AC55" s="190">
        <f t="shared" si="11"/>
        <v>33</v>
      </c>
      <c r="AD55" s="190">
        <f t="shared" si="11"/>
        <v>202</v>
      </c>
      <c r="AE55" s="190">
        <f t="shared" si="11"/>
        <v>103</v>
      </c>
      <c r="AF55" s="190">
        <f t="shared" si="11"/>
        <v>18</v>
      </c>
      <c r="AG55" s="190">
        <f t="shared" si="11"/>
        <v>16</v>
      </c>
      <c r="AH55" s="190">
        <f t="shared" si="11"/>
        <v>34</v>
      </c>
      <c r="AI55" s="190">
        <f t="shared" si="11"/>
        <v>16</v>
      </c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</row>
    <row r="56" spans="1:35" ht="15">
      <c r="A56" s="149" t="s">
        <v>351</v>
      </c>
      <c r="B56" s="77">
        <v>11</v>
      </c>
      <c r="C56" s="77">
        <v>0</v>
      </c>
      <c r="D56" s="77">
        <v>4</v>
      </c>
      <c r="E56" s="77">
        <v>0</v>
      </c>
      <c r="F56" s="77">
        <v>0</v>
      </c>
      <c r="G56" s="77">
        <v>0</v>
      </c>
      <c r="H56" s="77">
        <v>4</v>
      </c>
      <c r="I56" s="77">
        <v>0</v>
      </c>
      <c r="J56" s="77">
        <v>0</v>
      </c>
      <c r="K56" s="77">
        <v>25</v>
      </c>
      <c r="L56" s="77">
        <v>0</v>
      </c>
      <c r="M56" s="77">
        <v>3</v>
      </c>
      <c r="N56" s="77">
        <v>1</v>
      </c>
      <c r="O56" s="77">
        <v>0</v>
      </c>
      <c r="P56" s="77">
        <v>1</v>
      </c>
      <c r="Q56" s="77">
        <v>1</v>
      </c>
      <c r="R56" s="77">
        <v>10</v>
      </c>
      <c r="S56" s="77">
        <v>0</v>
      </c>
      <c r="T56" s="77">
        <v>5</v>
      </c>
      <c r="U56" s="77">
        <v>1</v>
      </c>
      <c r="V56" s="77">
        <v>1</v>
      </c>
      <c r="W56" s="77">
        <v>36</v>
      </c>
      <c r="X56" s="77">
        <v>0</v>
      </c>
      <c r="Y56" s="77">
        <v>7</v>
      </c>
      <c r="Z56" s="77">
        <v>1</v>
      </c>
      <c r="AA56" s="77">
        <v>0</v>
      </c>
      <c r="AB56" s="77">
        <v>1</v>
      </c>
      <c r="AC56" s="77">
        <v>5</v>
      </c>
      <c r="AD56" s="77">
        <v>10</v>
      </c>
      <c r="AE56" s="77">
        <v>0</v>
      </c>
      <c r="AF56" s="77">
        <v>5</v>
      </c>
      <c r="AG56" s="77">
        <v>1</v>
      </c>
      <c r="AH56" s="77">
        <v>0</v>
      </c>
      <c r="AI56" s="77">
        <v>1</v>
      </c>
    </row>
    <row r="57" spans="1:35" ht="15">
      <c r="A57" s="149" t="s">
        <v>352</v>
      </c>
      <c r="B57" s="77">
        <v>2</v>
      </c>
      <c r="C57" s="77">
        <v>0</v>
      </c>
      <c r="D57" s="77">
        <v>0</v>
      </c>
      <c r="E57" s="77">
        <v>0</v>
      </c>
      <c r="F57" s="77">
        <v>1</v>
      </c>
      <c r="G57" s="77">
        <v>0</v>
      </c>
      <c r="H57" s="77">
        <v>0</v>
      </c>
      <c r="I57" s="77">
        <v>0</v>
      </c>
      <c r="J57" s="77">
        <v>0</v>
      </c>
      <c r="K57" s="77">
        <v>5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1</v>
      </c>
      <c r="T57" s="77">
        <v>0</v>
      </c>
      <c r="U57" s="77">
        <v>1</v>
      </c>
      <c r="V57" s="77">
        <v>0</v>
      </c>
      <c r="W57" s="77">
        <v>7</v>
      </c>
      <c r="X57" s="77">
        <v>0</v>
      </c>
      <c r="Y57" s="77">
        <v>0</v>
      </c>
      <c r="Z57" s="77">
        <v>0</v>
      </c>
      <c r="AA57" s="77">
        <v>1</v>
      </c>
      <c r="AB57" s="77">
        <v>0</v>
      </c>
      <c r="AC57" s="77">
        <v>0</v>
      </c>
      <c r="AD57" s="77">
        <v>0</v>
      </c>
      <c r="AE57" s="77">
        <v>1</v>
      </c>
      <c r="AF57" s="77">
        <v>0</v>
      </c>
      <c r="AG57" s="77">
        <v>1</v>
      </c>
      <c r="AH57" s="77">
        <v>0</v>
      </c>
      <c r="AI57" s="77">
        <v>0</v>
      </c>
    </row>
    <row r="58" spans="1:35" ht="15">
      <c r="A58" s="149" t="s">
        <v>353</v>
      </c>
      <c r="B58" s="77">
        <v>0</v>
      </c>
      <c r="C58" s="77">
        <v>0</v>
      </c>
      <c r="D58" s="77">
        <v>0</v>
      </c>
      <c r="E58" s="77">
        <v>0</v>
      </c>
      <c r="F58" s="77">
        <v>2</v>
      </c>
      <c r="G58" s="77">
        <v>0</v>
      </c>
      <c r="H58" s="77">
        <v>2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2</v>
      </c>
      <c r="P58" s="77">
        <v>0</v>
      </c>
      <c r="Q58" s="77">
        <v>7</v>
      </c>
      <c r="R58" s="77">
        <v>37</v>
      </c>
      <c r="S58" s="77">
        <v>7</v>
      </c>
      <c r="T58" s="77">
        <v>4</v>
      </c>
      <c r="U58" s="77">
        <v>6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77">
        <v>4</v>
      </c>
      <c r="AB58" s="77">
        <v>0</v>
      </c>
      <c r="AC58" s="77">
        <v>9</v>
      </c>
      <c r="AD58" s="77">
        <v>37</v>
      </c>
      <c r="AE58" s="77">
        <v>7</v>
      </c>
      <c r="AF58" s="77">
        <v>4</v>
      </c>
      <c r="AG58" s="77">
        <v>6</v>
      </c>
      <c r="AH58" s="77">
        <v>0</v>
      </c>
      <c r="AI58" s="77">
        <v>0</v>
      </c>
    </row>
    <row r="59" spans="1:35" ht="15">
      <c r="A59" s="149" t="s">
        <v>354</v>
      </c>
      <c r="B59" s="77">
        <v>15</v>
      </c>
      <c r="C59" s="77">
        <v>0</v>
      </c>
      <c r="D59" s="77">
        <v>1</v>
      </c>
      <c r="E59" s="77">
        <v>0</v>
      </c>
      <c r="F59" s="77">
        <v>1</v>
      </c>
      <c r="G59" s="77">
        <v>1</v>
      </c>
      <c r="H59" s="77">
        <v>1</v>
      </c>
      <c r="I59" s="77">
        <v>9</v>
      </c>
      <c r="J59" s="77">
        <v>1</v>
      </c>
      <c r="K59" s="77">
        <v>69</v>
      </c>
      <c r="L59" s="77">
        <v>0</v>
      </c>
      <c r="M59" s="77">
        <v>2</v>
      </c>
      <c r="N59" s="77">
        <v>0</v>
      </c>
      <c r="O59" s="77">
        <v>1</v>
      </c>
      <c r="P59" s="77">
        <v>0</v>
      </c>
      <c r="Q59" s="77">
        <v>0</v>
      </c>
      <c r="R59" s="77">
        <v>36</v>
      </c>
      <c r="S59" s="77">
        <v>20</v>
      </c>
      <c r="T59" s="77">
        <v>0</v>
      </c>
      <c r="U59" s="77">
        <v>2</v>
      </c>
      <c r="V59" s="77">
        <v>8</v>
      </c>
      <c r="W59" s="77">
        <v>84</v>
      </c>
      <c r="X59" s="77">
        <v>0</v>
      </c>
      <c r="Y59" s="77">
        <v>3</v>
      </c>
      <c r="Z59" s="77">
        <v>0</v>
      </c>
      <c r="AA59" s="77">
        <v>2</v>
      </c>
      <c r="AB59" s="77">
        <v>1</v>
      </c>
      <c r="AC59" s="77">
        <v>1</v>
      </c>
      <c r="AD59" s="77">
        <v>36</v>
      </c>
      <c r="AE59" s="77">
        <v>20</v>
      </c>
      <c r="AF59" s="77">
        <v>0</v>
      </c>
      <c r="AG59" s="77">
        <v>2</v>
      </c>
      <c r="AH59" s="77">
        <v>9</v>
      </c>
      <c r="AI59" s="77">
        <v>9</v>
      </c>
    </row>
    <row r="60" spans="1:35" ht="15">
      <c r="A60" s="149" t="s">
        <v>355</v>
      </c>
      <c r="B60" s="77">
        <v>7</v>
      </c>
      <c r="C60" s="77">
        <v>0</v>
      </c>
      <c r="D60" s="77">
        <v>1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77">
        <v>32</v>
      </c>
      <c r="L60" s="77">
        <v>1</v>
      </c>
      <c r="M60" s="77">
        <v>2</v>
      </c>
      <c r="N60" s="77">
        <v>3</v>
      </c>
      <c r="O60" s="77">
        <v>0</v>
      </c>
      <c r="P60" s="77">
        <v>0</v>
      </c>
      <c r="Q60" s="77">
        <v>1</v>
      </c>
      <c r="R60" s="77">
        <v>4</v>
      </c>
      <c r="S60" s="77">
        <v>7</v>
      </c>
      <c r="T60" s="77">
        <v>0</v>
      </c>
      <c r="U60" s="77">
        <v>3</v>
      </c>
      <c r="V60" s="77">
        <v>0</v>
      </c>
      <c r="W60" s="77">
        <v>39</v>
      </c>
      <c r="X60" s="77">
        <v>1</v>
      </c>
      <c r="Y60" s="77">
        <v>3</v>
      </c>
      <c r="Z60" s="77">
        <v>3</v>
      </c>
      <c r="AA60" s="77">
        <v>0</v>
      </c>
      <c r="AB60" s="77">
        <v>0</v>
      </c>
      <c r="AC60" s="77">
        <v>1</v>
      </c>
      <c r="AD60" s="77">
        <v>4</v>
      </c>
      <c r="AE60" s="77">
        <v>7</v>
      </c>
      <c r="AF60" s="77">
        <v>0</v>
      </c>
      <c r="AG60" s="77">
        <v>3</v>
      </c>
      <c r="AH60" s="77">
        <v>0</v>
      </c>
      <c r="AI60" s="77">
        <v>0</v>
      </c>
    </row>
    <row r="61" spans="1:35" ht="15">
      <c r="A61" s="160" t="s">
        <v>356</v>
      </c>
      <c r="B61" s="77">
        <v>8</v>
      </c>
      <c r="C61" s="77">
        <v>0</v>
      </c>
      <c r="D61" s="77">
        <v>0</v>
      </c>
      <c r="E61" s="77">
        <v>1</v>
      </c>
      <c r="F61" s="77">
        <v>0</v>
      </c>
      <c r="G61" s="77">
        <v>0</v>
      </c>
      <c r="H61" s="77">
        <v>0</v>
      </c>
      <c r="I61" s="77">
        <v>0</v>
      </c>
      <c r="J61" s="77">
        <v>2</v>
      </c>
      <c r="K61" s="77">
        <v>26</v>
      </c>
      <c r="L61" s="77">
        <v>1</v>
      </c>
      <c r="M61" s="77">
        <v>2</v>
      </c>
      <c r="N61" s="77">
        <v>0</v>
      </c>
      <c r="O61" s="77">
        <v>1</v>
      </c>
      <c r="P61" s="77">
        <v>1</v>
      </c>
      <c r="Q61" s="77">
        <v>1</v>
      </c>
      <c r="R61" s="77">
        <v>5</v>
      </c>
      <c r="S61" s="77">
        <v>13</v>
      </c>
      <c r="T61" s="77">
        <v>0</v>
      </c>
      <c r="U61" s="77">
        <v>0</v>
      </c>
      <c r="V61" s="77">
        <v>0</v>
      </c>
      <c r="W61" s="77">
        <v>34</v>
      </c>
      <c r="X61" s="77">
        <v>1</v>
      </c>
      <c r="Y61" s="77">
        <v>2</v>
      </c>
      <c r="Z61" s="77">
        <v>1</v>
      </c>
      <c r="AA61" s="77">
        <v>1</v>
      </c>
      <c r="AB61" s="77">
        <v>1</v>
      </c>
      <c r="AC61" s="77">
        <v>1</v>
      </c>
      <c r="AD61" s="77">
        <v>5</v>
      </c>
      <c r="AE61" s="77">
        <v>13</v>
      </c>
      <c r="AF61" s="77">
        <v>0</v>
      </c>
      <c r="AG61" s="77">
        <v>0</v>
      </c>
      <c r="AH61" s="77">
        <v>0</v>
      </c>
      <c r="AI61" s="77">
        <v>2</v>
      </c>
    </row>
    <row r="62" spans="1:35" ht="15">
      <c r="A62" s="149" t="s">
        <v>357</v>
      </c>
      <c r="B62" s="77">
        <v>4</v>
      </c>
      <c r="C62" s="77">
        <v>0</v>
      </c>
      <c r="D62" s="77">
        <v>1</v>
      </c>
      <c r="E62" s="77">
        <v>0</v>
      </c>
      <c r="F62" s="77">
        <v>1</v>
      </c>
      <c r="G62" s="77">
        <v>0</v>
      </c>
      <c r="H62" s="77">
        <v>1</v>
      </c>
      <c r="I62" s="77">
        <v>0</v>
      </c>
      <c r="J62" s="77">
        <v>0</v>
      </c>
      <c r="K62" s="77">
        <v>22</v>
      </c>
      <c r="L62" s="77">
        <v>0</v>
      </c>
      <c r="M62" s="77">
        <v>5</v>
      </c>
      <c r="N62" s="77">
        <v>0</v>
      </c>
      <c r="O62" s="77">
        <v>2</v>
      </c>
      <c r="P62" s="77">
        <v>0</v>
      </c>
      <c r="Q62" s="77">
        <v>0</v>
      </c>
      <c r="R62" s="77">
        <v>7</v>
      </c>
      <c r="S62" s="77">
        <v>0</v>
      </c>
      <c r="T62" s="77">
        <v>1</v>
      </c>
      <c r="U62" s="77">
        <v>0</v>
      </c>
      <c r="V62" s="77">
        <v>0</v>
      </c>
      <c r="W62" s="77">
        <v>26</v>
      </c>
      <c r="X62" s="77">
        <v>0</v>
      </c>
      <c r="Y62" s="77">
        <v>6</v>
      </c>
      <c r="Z62" s="77">
        <v>0</v>
      </c>
      <c r="AA62" s="77">
        <v>3</v>
      </c>
      <c r="AB62" s="77">
        <v>0</v>
      </c>
      <c r="AC62" s="77">
        <v>1</v>
      </c>
      <c r="AD62" s="77">
        <v>7</v>
      </c>
      <c r="AE62" s="77">
        <v>0</v>
      </c>
      <c r="AF62" s="77">
        <v>1</v>
      </c>
      <c r="AG62" s="77">
        <v>0</v>
      </c>
      <c r="AH62" s="77">
        <v>0</v>
      </c>
      <c r="AI62" s="77">
        <v>0</v>
      </c>
    </row>
    <row r="63" spans="1:35" ht="15">
      <c r="A63" s="149" t="s">
        <v>358</v>
      </c>
      <c r="B63" s="77">
        <v>33</v>
      </c>
      <c r="C63" s="77">
        <v>1</v>
      </c>
      <c r="D63" s="77">
        <v>1</v>
      </c>
      <c r="E63" s="77">
        <v>0</v>
      </c>
      <c r="F63" s="77">
        <v>0</v>
      </c>
      <c r="G63" s="77">
        <v>0</v>
      </c>
      <c r="H63" s="77">
        <v>5</v>
      </c>
      <c r="I63" s="77">
        <v>3</v>
      </c>
      <c r="J63" s="77">
        <v>2</v>
      </c>
      <c r="K63" s="77">
        <v>71</v>
      </c>
      <c r="L63" s="77">
        <v>0</v>
      </c>
      <c r="M63" s="77">
        <v>1</v>
      </c>
      <c r="N63" s="77">
        <v>1</v>
      </c>
      <c r="O63" s="77">
        <v>0</v>
      </c>
      <c r="P63" s="77">
        <v>1</v>
      </c>
      <c r="Q63" s="77">
        <v>5</v>
      </c>
      <c r="R63" s="77">
        <v>40</v>
      </c>
      <c r="S63" s="77">
        <v>3</v>
      </c>
      <c r="T63" s="77">
        <v>1</v>
      </c>
      <c r="U63" s="77">
        <v>0</v>
      </c>
      <c r="V63" s="77">
        <v>0</v>
      </c>
      <c r="W63" s="77">
        <v>104</v>
      </c>
      <c r="X63" s="77">
        <v>1</v>
      </c>
      <c r="Y63" s="77">
        <v>2</v>
      </c>
      <c r="Z63" s="77">
        <v>1</v>
      </c>
      <c r="AA63" s="77">
        <v>0</v>
      </c>
      <c r="AB63" s="77">
        <v>1</v>
      </c>
      <c r="AC63" s="77">
        <v>10</v>
      </c>
      <c r="AD63" s="77">
        <v>40</v>
      </c>
      <c r="AE63" s="77">
        <v>3</v>
      </c>
      <c r="AF63" s="77">
        <v>1</v>
      </c>
      <c r="AG63" s="77">
        <v>0</v>
      </c>
      <c r="AH63" s="77">
        <v>3</v>
      </c>
      <c r="AI63" s="77">
        <v>2</v>
      </c>
    </row>
    <row r="64" spans="1:35" ht="15">
      <c r="A64" s="160" t="s">
        <v>359</v>
      </c>
      <c r="B64" s="77">
        <v>2</v>
      </c>
      <c r="C64" s="77">
        <v>0</v>
      </c>
      <c r="D64" s="77">
        <v>1</v>
      </c>
      <c r="E64" s="77">
        <v>0</v>
      </c>
      <c r="F64" s="77">
        <v>2</v>
      </c>
      <c r="G64" s="77">
        <v>3</v>
      </c>
      <c r="H64" s="77">
        <v>2</v>
      </c>
      <c r="I64" s="77">
        <v>0</v>
      </c>
      <c r="J64" s="77">
        <v>0</v>
      </c>
      <c r="K64" s="77">
        <v>27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16</v>
      </c>
      <c r="S64" s="77">
        <v>7</v>
      </c>
      <c r="T64" s="77">
        <v>2</v>
      </c>
      <c r="U64" s="77">
        <v>0</v>
      </c>
      <c r="V64" s="77">
        <v>1</v>
      </c>
      <c r="W64" s="77">
        <v>29</v>
      </c>
      <c r="X64" s="77">
        <v>0</v>
      </c>
      <c r="Y64" s="77">
        <v>1</v>
      </c>
      <c r="Z64" s="77">
        <v>0</v>
      </c>
      <c r="AA64" s="77">
        <v>2</v>
      </c>
      <c r="AB64" s="77">
        <v>3</v>
      </c>
      <c r="AC64" s="77">
        <v>2</v>
      </c>
      <c r="AD64" s="77">
        <v>16</v>
      </c>
      <c r="AE64" s="77">
        <v>7</v>
      </c>
      <c r="AF64" s="77">
        <v>2</v>
      </c>
      <c r="AG64" s="77">
        <v>0</v>
      </c>
      <c r="AH64" s="77">
        <v>0</v>
      </c>
      <c r="AI64" s="77">
        <v>1</v>
      </c>
    </row>
    <row r="65" spans="1:35" ht="15">
      <c r="A65" s="149" t="s">
        <v>360</v>
      </c>
      <c r="B65" s="77">
        <v>2</v>
      </c>
      <c r="C65" s="77">
        <v>0</v>
      </c>
      <c r="D65" s="77">
        <v>0</v>
      </c>
      <c r="E65" s="77">
        <v>0</v>
      </c>
      <c r="F65" s="77">
        <v>1</v>
      </c>
      <c r="G65" s="77">
        <v>0</v>
      </c>
      <c r="H65" s="77">
        <v>0</v>
      </c>
      <c r="I65" s="77">
        <v>0</v>
      </c>
      <c r="J65" s="77">
        <v>0</v>
      </c>
      <c r="K65" s="77">
        <v>11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3</v>
      </c>
      <c r="S65" s="77">
        <v>3</v>
      </c>
      <c r="T65" s="77">
        <v>0</v>
      </c>
      <c r="U65" s="77">
        <v>1</v>
      </c>
      <c r="V65" s="77">
        <v>0</v>
      </c>
      <c r="W65" s="77">
        <v>13</v>
      </c>
      <c r="X65" s="77">
        <v>0</v>
      </c>
      <c r="Y65" s="77">
        <v>0</v>
      </c>
      <c r="Z65" s="77">
        <v>0</v>
      </c>
      <c r="AA65" s="77">
        <v>1</v>
      </c>
      <c r="AB65" s="77">
        <v>0</v>
      </c>
      <c r="AC65" s="77">
        <v>0</v>
      </c>
      <c r="AD65" s="77">
        <v>3</v>
      </c>
      <c r="AE65" s="77">
        <v>3</v>
      </c>
      <c r="AF65" s="77">
        <v>0</v>
      </c>
      <c r="AG65" s="77">
        <v>1</v>
      </c>
      <c r="AH65" s="77">
        <v>0</v>
      </c>
      <c r="AI65" s="77">
        <v>0</v>
      </c>
    </row>
    <row r="66" spans="1:35" ht="15">
      <c r="A66" s="149" t="s">
        <v>361</v>
      </c>
      <c r="B66" s="77">
        <v>3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1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1</v>
      </c>
      <c r="T66" s="77">
        <v>0</v>
      </c>
      <c r="U66" s="77">
        <v>0</v>
      </c>
      <c r="V66" s="77">
        <v>0</v>
      </c>
      <c r="W66" s="77">
        <v>4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7">
        <v>0</v>
      </c>
      <c r="AE66" s="77">
        <v>1</v>
      </c>
      <c r="AF66" s="77">
        <v>0</v>
      </c>
      <c r="AG66" s="77">
        <v>0</v>
      </c>
      <c r="AH66" s="77">
        <v>0</v>
      </c>
      <c r="AI66" s="77">
        <v>0</v>
      </c>
    </row>
    <row r="67" spans="1:35" ht="15">
      <c r="A67" s="149" t="s">
        <v>362</v>
      </c>
      <c r="B67" s="77">
        <v>19</v>
      </c>
      <c r="C67" s="77">
        <v>1</v>
      </c>
      <c r="D67" s="77">
        <v>1</v>
      </c>
      <c r="E67" s="77">
        <v>0</v>
      </c>
      <c r="F67" s="77">
        <v>0</v>
      </c>
      <c r="G67" s="77">
        <v>0</v>
      </c>
      <c r="H67" s="77">
        <v>2</v>
      </c>
      <c r="I67" s="77">
        <v>9</v>
      </c>
      <c r="J67" s="77">
        <v>0</v>
      </c>
      <c r="K67" s="77">
        <v>32</v>
      </c>
      <c r="L67" s="77">
        <v>1</v>
      </c>
      <c r="M67" s="77">
        <v>3</v>
      </c>
      <c r="N67" s="77">
        <v>0</v>
      </c>
      <c r="O67" s="77">
        <v>0</v>
      </c>
      <c r="P67" s="77">
        <v>0</v>
      </c>
      <c r="Q67" s="77">
        <v>0</v>
      </c>
      <c r="R67" s="77">
        <v>17</v>
      </c>
      <c r="S67" s="77">
        <v>9</v>
      </c>
      <c r="T67" s="77">
        <v>0</v>
      </c>
      <c r="U67" s="77">
        <v>1</v>
      </c>
      <c r="V67" s="77">
        <v>0</v>
      </c>
      <c r="W67" s="77">
        <v>51</v>
      </c>
      <c r="X67" s="77">
        <v>2</v>
      </c>
      <c r="Y67" s="77">
        <v>4</v>
      </c>
      <c r="Z67" s="77">
        <v>0</v>
      </c>
      <c r="AA67" s="77">
        <v>0</v>
      </c>
      <c r="AB67" s="77">
        <v>0</v>
      </c>
      <c r="AC67" s="77">
        <v>2</v>
      </c>
      <c r="AD67" s="77">
        <v>17</v>
      </c>
      <c r="AE67" s="77">
        <v>9</v>
      </c>
      <c r="AF67" s="77">
        <v>0</v>
      </c>
      <c r="AG67" s="77">
        <v>1</v>
      </c>
      <c r="AH67" s="77">
        <v>9</v>
      </c>
      <c r="AI67" s="77">
        <v>0</v>
      </c>
    </row>
    <row r="68" spans="1:35" ht="15">
      <c r="A68" s="149" t="s">
        <v>363</v>
      </c>
      <c r="B68" s="77">
        <v>73</v>
      </c>
      <c r="C68" s="77">
        <v>27</v>
      </c>
      <c r="D68" s="77">
        <v>14</v>
      </c>
      <c r="E68" s="77">
        <v>2</v>
      </c>
      <c r="F68" s="77">
        <v>15</v>
      </c>
      <c r="G68" s="77">
        <v>1</v>
      </c>
      <c r="H68" s="77">
        <v>0</v>
      </c>
      <c r="I68" s="77">
        <v>13</v>
      </c>
      <c r="J68" s="77">
        <v>1</v>
      </c>
      <c r="K68" s="77">
        <v>96</v>
      </c>
      <c r="L68" s="77">
        <v>8</v>
      </c>
      <c r="M68" s="77">
        <v>8</v>
      </c>
      <c r="N68" s="77">
        <v>0</v>
      </c>
      <c r="O68" s="77">
        <v>2</v>
      </c>
      <c r="P68" s="77">
        <v>2</v>
      </c>
      <c r="Q68" s="77">
        <v>1</v>
      </c>
      <c r="R68" s="77">
        <v>27</v>
      </c>
      <c r="S68" s="77">
        <v>31</v>
      </c>
      <c r="T68" s="77">
        <v>5</v>
      </c>
      <c r="U68" s="77">
        <v>1</v>
      </c>
      <c r="V68" s="77">
        <v>0</v>
      </c>
      <c r="W68" s="77">
        <v>169</v>
      </c>
      <c r="X68" s="77">
        <v>35</v>
      </c>
      <c r="Y68" s="77">
        <v>22</v>
      </c>
      <c r="Z68" s="77">
        <v>2</v>
      </c>
      <c r="AA68" s="77">
        <v>17</v>
      </c>
      <c r="AB68" s="77">
        <v>3</v>
      </c>
      <c r="AC68" s="77">
        <v>1</v>
      </c>
      <c r="AD68" s="77">
        <v>27</v>
      </c>
      <c r="AE68" s="77">
        <v>31</v>
      </c>
      <c r="AF68" s="77">
        <v>5</v>
      </c>
      <c r="AG68" s="77">
        <v>1</v>
      </c>
      <c r="AH68" s="77">
        <v>13</v>
      </c>
      <c r="AI68" s="77">
        <v>1</v>
      </c>
    </row>
    <row r="69" spans="1:35" ht="15">
      <c r="A69" s="149" t="s">
        <v>364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1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1</v>
      </c>
      <c r="T69" s="77">
        <v>0</v>
      </c>
      <c r="U69" s="77">
        <v>0</v>
      </c>
      <c r="V69" s="77">
        <v>0</v>
      </c>
      <c r="W69" s="77">
        <v>1</v>
      </c>
      <c r="X69" s="77">
        <v>0</v>
      </c>
      <c r="Y69" s="77">
        <v>0</v>
      </c>
      <c r="Z69" s="77">
        <v>0</v>
      </c>
      <c r="AA69" s="77">
        <v>0</v>
      </c>
      <c r="AB69" s="77">
        <v>0</v>
      </c>
      <c r="AC69" s="77">
        <v>0</v>
      </c>
      <c r="AD69" s="77">
        <v>0</v>
      </c>
      <c r="AE69" s="77">
        <v>1</v>
      </c>
      <c r="AF69" s="77">
        <v>0</v>
      </c>
      <c r="AG69" s="77">
        <v>0</v>
      </c>
      <c r="AH69" s="77">
        <v>0</v>
      </c>
      <c r="AI69" s="77">
        <v>0</v>
      </c>
    </row>
    <row r="70" spans="1:127" s="62" customFormat="1" ht="15">
      <c r="A70" s="150" t="s">
        <v>62</v>
      </c>
      <c r="B70" s="190">
        <f aca="true" t="shared" si="12" ref="B70:V70">SUM(B71:B76)</f>
        <v>52</v>
      </c>
      <c r="C70" s="190">
        <f t="shared" si="12"/>
        <v>0</v>
      </c>
      <c r="D70" s="190">
        <f t="shared" si="12"/>
        <v>14</v>
      </c>
      <c r="E70" s="190">
        <f t="shared" si="12"/>
        <v>3</v>
      </c>
      <c r="F70" s="190">
        <f t="shared" si="12"/>
        <v>6</v>
      </c>
      <c r="G70" s="190">
        <f t="shared" si="12"/>
        <v>13</v>
      </c>
      <c r="H70" s="190">
        <f t="shared" si="12"/>
        <v>15</v>
      </c>
      <c r="I70" s="190">
        <f t="shared" si="12"/>
        <v>7</v>
      </c>
      <c r="J70" s="190">
        <f t="shared" si="12"/>
        <v>1</v>
      </c>
      <c r="K70" s="190">
        <f t="shared" si="12"/>
        <v>178</v>
      </c>
      <c r="L70" s="190">
        <f t="shared" si="12"/>
        <v>0</v>
      </c>
      <c r="M70" s="190">
        <f t="shared" si="12"/>
        <v>34</v>
      </c>
      <c r="N70" s="190">
        <f t="shared" si="12"/>
        <v>4</v>
      </c>
      <c r="O70" s="190">
        <f t="shared" si="12"/>
        <v>6</v>
      </c>
      <c r="P70" s="190">
        <f t="shared" si="12"/>
        <v>36</v>
      </c>
      <c r="Q70" s="190">
        <f t="shared" si="12"/>
        <v>12</v>
      </c>
      <c r="R70" s="190">
        <f t="shared" si="12"/>
        <v>140</v>
      </c>
      <c r="S70" s="190">
        <f t="shared" si="12"/>
        <v>28</v>
      </c>
      <c r="T70" s="190">
        <f t="shared" si="12"/>
        <v>6</v>
      </c>
      <c r="U70" s="190">
        <f t="shared" si="12"/>
        <v>3</v>
      </c>
      <c r="V70" s="190">
        <f t="shared" si="12"/>
        <v>2</v>
      </c>
      <c r="W70" s="190">
        <f aca="true" t="shared" si="13" ref="W70:AI70">SUM(W71:W76)</f>
        <v>230</v>
      </c>
      <c r="X70" s="190">
        <f t="shared" si="13"/>
        <v>0</v>
      </c>
      <c r="Y70" s="190">
        <f t="shared" si="13"/>
        <v>48</v>
      </c>
      <c r="Z70" s="190">
        <f t="shared" si="13"/>
        <v>7</v>
      </c>
      <c r="AA70" s="190">
        <f t="shared" si="13"/>
        <v>12</v>
      </c>
      <c r="AB70" s="190">
        <f t="shared" si="13"/>
        <v>49</v>
      </c>
      <c r="AC70" s="190">
        <f t="shared" si="13"/>
        <v>27</v>
      </c>
      <c r="AD70" s="190">
        <f t="shared" si="13"/>
        <v>140</v>
      </c>
      <c r="AE70" s="190">
        <f t="shared" si="13"/>
        <v>28</v>
      </c>
      <c r="AF70" s="190">
        <f t="shared" si="13"/>
        <v>6</v>
      </c>
      <c r="AG70" s="190">
        <f t="shared" si="13"/>
        <v>3</v>
      </c>
      <c r="AH70" s="190">
        <f t="shared" si="13"/>
        <v>7</v>
      </c>
      <c r="AI70" s="190">
        <f t="shared" si="13"/>
        <v>3</v>
      </c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</row>
    <row r="71" spans="1:35" ht="15">
      <c r="A71" s="149" t="s">
        <v>365</v>
      </c>
      <c r="B71" s="77">
        <v>5</v>
      </c>
      <c r="C71" s="77">
        <v>0</v>
      </c>
      <c r="D71" s="77">
        <v>1</v>
      </c>
      <c r="E71" s="77">
        <v>0</v>
      </c>
      <c r="F71" s="77">
        <v>1</v>
      </c>
      <c r="G71" s="77">
        <v>0</v>
      </c>
      <c r="H71" s="77">
        <v>0</v>
      </c>
      <c r="I71" s="77">
        <v>0</v>
      </c>
      <c r="J71" s="77">
        <v>0</v>
      </c>
      <c r="K71" s="77">
        <v>20</v>
      </c>
      <c r="L71" s="77">
        <v>0</v>
      </c>
      <c r="M71" s="77">
        <v>0</v>
      </c>
      <c r="N71" s="77">
        <v>0</v>
      </c>
      <c r="O71" s="77">
        <v>1</v>
      </c>
      <c r="P71" s="77">
        <v>0</v>
      </c>
      <c r="Q71" s="77">
        <v>1</v>
      </c>
      <c r="R71" s="77">
        <v>2</v>
      </c>
      <c r="S71" s="77">
        <v>1</v>
      </c>
      <c r="T71" s="77">
        <v>1</v>
      </c>
      <c r="U71" s="77">
        <v>0</v>
      </c>
      <c r="V71" s="77">
        <v>0</v>
      </c>
      <c r="W71" s="77">
        <v>25</v>
      </c>
      <c r="X71" s="77">
        <v>0</v>
      </c>
      <c r="Y71" s="77">
        <v>1</v>
      </c>
      <c r="Z71" s="77">
        <v>0</v>
      </c>
      <c r="AA71" s="77">
        <v>2</v>
      </c>
      <c r="AB71" s="77">
        <v>0</v>
      </c>
      <c r="AC71" s="77">
        <v>1</v>
      </c>
      <c r="AD71" s="77">
        <v>2</v>
      </c>
      <c r="AE71" s="77">
        <v>1</v>
      </c>
      <c r="AF71" s="77">
        <v>1</v>
      </c>
      <c r="AG71" s="77">
        <v>0</v>
      </c>
      <c r="AH71" s="77">
        <v>0</v>
      </c>
      <c r="AI71" s="77">
        <v>0</v>
      </c>
    </row>
    <row r="72" spans="1:35" ht="15">
      <c r="A72" s="149" t="s">
        <v>366</v>
      </c>
      <c r="B72" s="77">
        <v>13</v>
      </c>
      <c r="C72" s="77">
        <v>0</v>
      </c>
      <c r="D72" s="77">
        <v>3</v>
      </c>
      <c r="E72" s="77">
        <v>0</v>
      </c>
      <c r="F72" s="77">
        <v>2</v>
      </c>
      <c r="G72" s="77">
        <v>2</v>
      </c>
      <c r="H72" s="77">
        <v>2</v>
      </c>
      <c r="I72" s="77">
        <v>2</v>
      </c>
      <c r="J72" s="77">
        <v>1</v>
      </c>
      <c r="K72" s="77">
        <v>72</v>
      </c>
      <c r="L72" s="77">
        <v>0</v>
      </c>
      <c r="M72" s="77">
        <v>4</v>
      </c>
      <c r="N72" s="77">
        <v>4</v>
      </c>
      <c r="O72" s="77">
        <v>4</v>
      </c>
      <c r="P72" s="77">
        <v>0</v>
      </c>
      <c r="Q72" s="77">
        <v>2</v>
      </c>
      <c r="R72" s="77">
        <v>107</v>
      </c>
      <c r="S72" s="77">
        <v>14</v>
      </c>
      <c r="T72" s="77">
        <v>3</v>
      </c>
      <c r="U72" s="77">
        <v>2</v>
      </c>
      <c r="V72" s="77">
        <v>1</v>
      </c>
      <c r="W72" s="77">
        <v>85</v>
      </c>
      <c r="X72" s="77">
        <v>0</v>
      </c>
      <c r="Y72" s="77">
        <v>7</v>
      </c>
      <c r="Z72" s="77">
        <v>4</v>
      </c>
      <c r="AA72" s="77">
        <v>6</v>
      </c>
      <c r="AB72" s="77">
        <v>2</v>
      </c>
      <c r="AC72" s="77">
        <v>4</v>
      </c>
      <c r="AD72" s="77">
        <v>107</v>
      </c>
      <c r="AE72" s="77">
        <v>14</v>
      </c>
      <c r="AF72" s="77">
        <v>3</v>
      </c>
      <c r="AG72" s="77">
        <v>2</v>
      </c>
      <c r="AH72" s="77">
        <v>2</v>
      </c>
      <c r="AI72" s="77">
        <v>2</v>
      </c>
    </row>
    <row r="73" spans="1:35" ht="15">
      <c r="A73" s="149" t="s">
        <v>367</v>
      </c>
      <c r="B73" s="77">
        <v>33</v>
      </c>
      <c r="C73" s="77">
        <v>0</v>
      </c>
      <c r="D73" s="77">
        <v>10</v>
      </c>
      <c r="E73" s="77">
        <v>0</v>
      </c>
      <c r="F73" s="77">
        <v>0</v>
      </c>
      <c r="G73" s="77">
        <v>10</v>
      </c>
      <c r="H73" s="77">
        <v>11</v>
      </c>
      <c r="I73" s="77">
        <v>2</v>
      </c>
      <c r="J73" s="77">
        <v>0</v>
      </c>
      <c r="K73" s="77">
        <v>67</v>
      </c>
      <c r="L73" s="77">
        <v>0</v>
      </c>
      <c r="M73" s="77">
        <v>29</v>
      </c>
      <c r="N73" s="77">
        <v>0</v>
      </c>
      <c r="O73" s="77">
        <v>0</v>
      </c>
      <c r="P73" s="77">
        <v>36</v>
      </c>
      <c r="Q73" s="77">
        <v>0</v>
      </c>
      <c r="R73" s="77">
        <v>0</v>
      </c>
      <c r="S73" s="77">
        <v>2</v>
      </c>
      <c r="T73" s="77">
        <v>0</v>
      </c>
      <c r="U73" s="77">
        <v>0</v>
      </c>
      <c r="V73" s="77">
        <v>0</v>
      </c>
      <c r="W73" s="77">
        <v>100</v>
      </c>
      <c r="X73" s="77">
        <v>0</v>
      </c>
      <c r="Y73" s="77">
        <v>39</v>
      </c>
      <c r="Z73" s="77">
        <v>0</v>
      </c>
      <c r="AA73" s="77">
        <v>0</v>
      </c>
      <c r="AB73" s="77">
        <v>46</v>
      </c>
      <c r="AC73" s="77">
        <v>11</v>
      </c>
      <c r="AD73" s="77">
        <v>0</v>
      </c>
      <c r="AE73" s="77">
        <v>2</v>
      </c>
      <c r="AF73" s="77">
        <v>0</v>
      </c>
      <c r="AG73" s="77">
        <v>0</v>
      </c>
      <c r="AH73" s="77">
        <v>2</v>
      </c>
      <c r="AI73" s="77">
        <v>0</v>
      </c>
    </row>
    <row r="74" spans="1:127" s="182" customFormat="1" ht="15">
      <c r="A74" s="180" t="s">
        <v>368</v>
      </c>
      <c r="B74" s="193">
        <v>0</v>
      </c>
      <c r="C74" s="193">
        <v>0</v>
      </c>
      <c r="D74" s="193">
        <v>0</v>
      </c>
      <c r="E74" s="193">
        <v>3</v>
      </c>
      <c r="F74" s="193">
        <v>3</v>
      </c>
      <c r="G74" s="193">
        <v>1</v>
      </c>
      <c r="H74" s="193">
        <v>2</v>
      </c>
      <c r="I74" s="193">
        <v>3</v>
      </c>
      <c r="J74" s="193">
        <v>0</v>
      </c>
      <c r="K74" s="193">
        <v>0</v>
      </c>
      <c r="L74" s="193">
        <v>0</v>
      </c>
      <c r="M74" s="193">
        <v>1</v>
      </c>
      <c r="N74" s="193">
        <v>0</v>
      </c>
      <c r="O74" s="193">
        <v>0</v>
      </c>
      <c r="P74" s="193">
        <v>0</v>
      </c>
      <c r="Q74" s="193">
        <v>1</v>
      </c>
      <c r="R74" s="193">
        <v>17</v>
      </c>
      <c r="S74" s="193">
        <v>5</v>
      </c>
      <c r="T74" s="193">
        <v>2</v>
      </c>
      <c r="U74" s="193">
        <v>1</v>
      </c>
      <c r="V74" s="193">
        <v>1</v>
      </c>
      <c r="W74" s="193">
        <v>0</v>
      </c>
      <c r="X74" s="193">
        <v>0</v>
      </c>
      <c r="Y74" s="193">
        <v>1</v>
      </c>
      <c r="Z74" s="193">
        <v>3</v>
      </c>
      <c r="AA74" s="193">
        <v>3</v>
      </c>
      <c r="AB74" s="193">
        <v>1</v>
      </c>
      <c r="AC74" s="193">
        <v>3</v>
      </c>
      <c r="AD74" s="193">
        <v>17</v>
      </c>
      <c r="AE74" s="193">
        <v>5</v>
      </c>
      <c r="AF74" s="193">
        <v>2</v>
      </c>
      <c r="AG74" s="193">
        <v>1</v>
      </c>
      <c r="AH74" s="193">
        <v>3</v>
      </c>
      <c r="AI74" s="193">
        <v>1</v>
      </c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</row>
    <row r="75" spans="1:35" ht="15">
      <c r="A75" s="149" t="s">
        <v>369</v>
      </c>
      <c r="B75" s="77">
        <v>1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17</v>
      </c>
      <c r="L75" s="77">
        <v>0</v>
      </c>
      <c r="M75" s="77">
        <v>0</v>
      </c>
      <c r="N75" s="77">
        <v>0</v>
      </c>
      <c r="O75" s="77">
        <v>1</v>
      </c>
      <c r="P75" s="77">
        <v>0</v>
      </c>
      <c r="Q75" s="77">
        <v>8</v>
      </c>
      <c r="R75" s="77">
        <v>12</v>
      </c>
      <c r="S75" s="77">
        <v>4</v>
      </c>
      <c r="T75" s="77">
        <v>0</v>
      </c>
      <c r="U75" s="77">
        <v>0</v>
      </c>
      <c r="V75" s="77">
        <v>0</v>
      </c>
      <c r="W75" s="77">
        <v>18</v>
      </c>
      <c r="X75" s="77">
        <v>0</v>
      </c>
      <c r="Y75" s="77">
        <v>0</v>
      </c>
      <c r="Z75" s="77">
        <v>0</v>
      </c>
      <c r="AA75" s="77">
        <v>1</v>
      </c>
      <c r="AB75" s="77">
        <v>0</v>
      </c>
      <c r="AC75" s="77">
        <v>8</v>
      </c>
      <c r="AD75" s="77">
        <v>12</v>
      </c>
      <c r="AE75" s="77">
        <v>4</v>
      </c>
      <c r="AF75" s="77">
        <v>0</v>
      </c>
      <c r="AG75" s="77">
        <v>0</v>
      </c>
      <c r="AH75" s="77">
        <v>0</v>
      </c>
      <c r="AI75" s="77">
        <v>0</v>
      </c>
    </row>
    <row r="76" spans="1:35" ht="15">
      <c r="A76" s="149" t="s">
        <v>370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2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2</v>
      </c>
      <c r="S76" s="77">
        <v>2</v>
      </c>
      <c r="T76" s="77">
        <v>0</v>
      </c>
      <c r="U76" s="77">
        <v>0</v>
      </c>
      <c r="V76" s="77">
        <v>0</v>
      </c>
      <c r="W76" s="77">
        <v>2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  <c r="AC76" s="77">
        <v>0</v>
      </c>
      <c r="AD76" s="77">
        <v>2</v>
      </c>
      <c r="AE76" s="77">
        <v>2</v>
      </c>
      <c r="AF76" s="77">
        <v>0</v>
      </c>
      <c r="AG76" s="77">
        <v>0</v>
      </c>
      <c r="AH76" s="77">
        <v>0</v>
      </c>
      <c r="AI76" s="77">
        <v>0</v>
      </c>
    </row>
    <row r="77" spans="1:127" s="62" customFormat="1" ht="15">
      <c r="A77" s="150" t="s">
        <v>63</v>
      </c>
      <c r="B77" s="190">
        <f aca="true" t="shared" si="14" ref="B77:V77">SUM(B78:B89)</f>
        <v>64</v>
      </c>
      <c r="C77" s="190">
        <f t="shared" si="14"/>
        <v>6</v>
      </c>
      <c r="D77" s="190">
        <f t="shared" si="14"/>
        <v>6</v>
      </c>
      <c r="E77" s="190">
        <f t="shared" si="14"/>
        <v>4</v>
      </c>
      <c r="F77" s="190">
        <f t="shared" si="14"/>
        <v>7</v>
      </c>
      <c r="G77" s="190">
        <f t="shared" si="14"/>
        <v>0</v>
      </c>
      <c r="H77" s="190">
        <f t="shared" si="14"/>
        <v>7</v>
      </c>
      <c r="I77" s="190">
        <f t="shared" si="14"/>
        <v>10</v>
      </c>
      <c r="J77" s="190">
        <f t="shared" si="14"/>
        <v>3</v>
      </c>
      <c r="K77" s="190">
        <f t="shared" si="14"/>
        <v>252</v>
      </c>
      <c r="L77" s="190">
        <f t="shared" si="14"/>
        <v>3</v>
      </c>
      <c r="M77" s="190">
        <f t="shared" si="14"/>
        <v>10</v>
      </c>
      <c r="N77" s="190">
        <f t="shared" si="14"/>
        <v>7</v>
      </c>
      <c r="O77" s="190">
        <f t="shared" si="14"/>
        <v>6</v>
      </c>
      <c r="P77" s="190">
        <f t="shared" si="14"/>
        <v>2</v>
      </c>
      <c r="Q77" s="190">
        <f t="shared" si="14"/>
        <v>3</v>
      </c>
      <c r="R77" s="190">
        <f t="shared" si="14"/>
        <v>188</v>
      </c>
      <c r="S77" s="190">
        <f t="shared" si="14"/>
        <v>389</v>
      </c>
      <c r="T77" s="190">
        <f t="shared" si="14"/>
        <v>11</v>
      </c>
      <c r="U77" s="190">
        <f t="shared" si="14"/>
        <v>7</v>
      </c>
      <c r="V77" s="190">
        <f t="shared" si="14"/>
        <v>3</v>
      </c>
      <c r="W77" s="190">
        <f aca="true" t="shared" si="15" ref="W77:AI77">SUM(W78:W89)</f>
        <v>316</v>
      </c>
      <c r="X77" s="190">
        <f t="shared" si="15"/>
        <v>9</v>
      </c>
      <c r="Y77" s="190">
        <f t="shared" si="15"/>
        <v>16</v>
      </c>
      <c r="Z77" s="190">
        <f t="shared" si="15"/>
        <v>11</v>
      </c>
      <c r="AA77" s="190">
        <f t="shared" si="15"/>
        <v>13</v>
      </c>
      <c r="AB77" s="190">
        <f t="shared" si="15"/>
        <v>2</v>
      </c>
      <c r="AC77" s="190">
        <f t="shared" si="15"/>
        <v>10</v>
      </c>
      <c r="AD77" s="190">
        <f t="shared" si="15"/>
        <v>188</v>
      </c>
      <c r="AE77" s="190">
        <f t="shared" si="15"/>
        <v>389</v>
      </c>
      <c r="AF77" s="190">
        <f t="shared" si="15"/>
        <v>11</v>
      </c>
      <c r="AG77" s="190">
        <f t="shared" si="15"/>
        <v>7</v>
      </c>
      <c r="AH77" s="190">
        <f t="shared" si="15"/>
        <v>10</v>
      </c>
      <c r="AI77" s="190">
        <f t="shared" si="15"/>
        <v>6</v>
      </c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</row>
    <row r="78" spans="1:35" ht="15">
      <c r="A78" s="149" t="s">
        <v>371</v>
      </c>
      <c r="B78" s="77">
        <v>3</v>
      </c>
      <c r="C78" s="77">
        <v>1</v>
      </c>
      <c r="D78" s="77">
        <v>2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20</v>
      </c>
      <c r="L78" s="77">
        <v>1</v>
      </c>
      <c r="M78" s="77">
        <v>3</v>
      </c>
      <c r="N78" s="77">
        <v>0</v>
      </c>
      <c r="O78" s="77">
        <v>0</v>
      </c>
      <c r="P78" s="77">
        <v>0</v>
      </c>
      <c r="Q78" s="77">
        <v>0</v>
      </c>
      <c r="R78" s="77">
        <v>3</v>
      </c>
      <c r="S78" s="77">
        <v>6</v>
      </c>
      <c r="T78" s="77">
        <v>0</v>
      </c>
      <c r="U78" s="77">
        <v>1</v>
      </c>
      <c r="V78" s="77">
        <v>0</v>
      </c>
      <c r="W78" s="77">
        <v>23</v>
      </c>
      <c r="X78" s="77">
        <v>2</v>
      </c>
      <c r="Y78" s="77">
        <v>5</v>
      </c>
      <c r="Z78" s="77">
        <v>0</v>
      </c>
      <c r="AA78" s="77">
        <v>0</v>
      </c>
      <c r="AB78" s="77">
        <v>0</v>
      </c>
      <c r="AC78" s="77">
        <v>0</v>
      </c>
      <c r="AD78" s="77">
        <v>3</v>
      </c>
      <c r="AE78" s="77">
        <v>6</v>
      </c>
      <c r="AF78" s="77">
        <v>0</v>
      </c>
      <c r="AG78" s="77">
        <v>1</v>
      </c>
      <c r="AH78" s="77">
        <v>0</v>
      </c>
      <c r="AI78" s="77">
        <v>0</v>
      </c>
    </row>
    <row r="79" spans="1:35" ht="15">
      <c r="A79" s="149" t="s">
        <v>372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7">
        <v>7</v>
      </c>
      <c r="S79" s="77">
        <v>1</v>
      </c>
      <c r="T79" s="77">
        <v>1</v>
      </c>
      <c r="U79" s="77">
        <v>0</v>
      </c>
      <c r="V79" s="77">
        <v>1</v>
      </c>
      <c r="W79" s="77">
        <v>0</v>
      </c>
      <c r="X79" s="77">
        <v>0</v>
      </c>
      <c r="Y79" s="77">
        <v>0</v>
      </c>
      <c r="Z79" s="77">
        <v>0</v>
      </c>
      <c r="AA79" s="77">
        <v>0</v>
      </c>
      <c r="AB79" s="77">
        <v>0</v>
      </c>
      <c r="AC79" s="77">
        <v>0</v>
      </c>
      <c r="AD79" s="77">
        <v>7</v>
      </c>
      <c r="AE79" s="77">
        <v>1</v>
      </c>
      <c r="AF79" s="77">
        <v>1</v>
      </c>
      <c r="AG79" s="77">
        <v>0</v>
      </c>
      <c r="AH79" s="77">
        <v>0</v>
      </c>
      <c r="AI79" s="77">
        <v>1</v>
      </c>
    </row>
    <row r="80" spans="1:35" ht="15">
      <c r="A80" s="149" t="s">
        <v>373</v>
      </c>
      <c r="B80" s="77">
        <v>1</v>
      </c>
      <c r="C80" s="77">
        <v>0</v>
      </c>
      <c r="D80" s="77">
        <v>0</v>
      </c>
      <c r="E80" s="77">
        <v>0</v>
      </c>
      <c r="F80" s="77">
        <v>1</v>
      </c>
      <c r="G80" s="77">
        <v>0</v>
      </c>
      <c r="H80" s="77">
        <v>1</v>
      </c>
      <c r="I80" s="77">
        <v>2</v>
      </c>
      <c r="J80" s="77">
        <v>0</v>
      </c>
      <c r="K80" s="77">
        <v>3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1</v>
      </c>
      <c r="R80" s="77">
        <v>90</v>
      </c>
      <c r="S80" s="77">
        <v>315</v>
      </c>
      <c r="T80" s="77">
        <v>1</v>
      </c>
      <c r="U80" s="77">
        <v>0</v>
      </c>
      <c r="V80" s="77">
        <v>0</v>
      </c>
      <c r="W80" s="77">
        <v>4</v>
      </c>
      <c r="X80" s="77">
        <v>0</v>
      </c>
      <c r="Y80" s="77">
        <v>0</v>
      </c>
      <c r="Z80" s="77">
        <v>0</v>
      </c>
      <c r="AA80" s="77">
        <v>1</v>
      </c>
      <c r="AB80" s="77">
        <v>0</v>
      </c>
      <c r="AC80" s="77">
        <v>2</v>
      </c>
      <c r="AD80" s="77">
        <v>90</v>
      </c>
      <c r="AE80" s="77">
        <v>315</v>
      </c>
      <c r="AF80" s="77">
        <v>1</v>
      </c>
      <c r="AG80" s="77">
        <v>0</v>
      </c>
      <c r="AH80" s="77">
        <v>2</v>
      </c>
      <c r="AI80" s="77">
        <v>0</v>
      </c>
    </row>
    <row r="81" spans="1:35" ht="15">
      <c r="A81" s="149" t="s">
        <v>374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>
        <v>1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1</v>
      </c>
      <c r="S81" s="77">
        <v>1</v>
      </c>
      <c r="T81" s="77">
        <v>0</v>
      </c>
      <c r="U81" s="77">
        <v>0</v>
      </c>
      <c r="V81" s="77">
        <v>0</v>
      </c>
      <c r="W81" s="77">
        <v>1</v>
      </c>
      <c r="X81" s="77">
        <v>0</v>
      </c>
      <c r="Y81" s="77">
        <v>0</v>
      </c>
      <c r="Z81" s="77">
        <v>0</v>
      </c>
      <c r="AA81" s="77">
        <v>0</v>
      </c>
      <c r="AB81" s="77">
        <v>0</v>
      </c>
      <c r="AC81" s="77">
        <v>0</v>
      </c>
      <c r="AD81" s="77">
        <v>1</v>
      </c>
      <c r="AE81" s="77">
        <v>1</v>
      </c>
      <c r="AF81" s="77">
        <v>0</v>
      </c>
      <c r="AG81" s="77">
        <v>0</v>
      </c>
      <c r="AH81" s="77">
        <v>0</v>
      </c>
      <c r="AI81" s="77">
        <v>0</v>
      </c>
    </row>
    <row r="82" spans="1:35" ht="15">
      <c r="A82" s="149" t="s">
        <v>375</v>
      </c>
      <c r="B82" s="77">
        <v>14</v>
      </c>
      <c r="C82" s="77">
        <v>4</v>
      </c>
      <c r="D82" s="77">
        <v>0</v>
      </c>
      <c r="E82" s="77">
        <v>2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21</v>
      </c>
      <c r="L82" s="77">
        <v>2</v>
      </c>
      <c r="M82" s="77">
        <v>0</v>
      </c>
      <c r="N82" s="77">
        <v>2</v>
      </c>
      <c r="O82" s="77">
        <v>0</v>
      </c>
      <c r="P82" s="77">
        <v>1</v>
      </c>
      <c r="Q82" s="77">
        <v>0</v>
      </c>
      <c r="R82" s="77">
        <v>18</v>
      </c>
      <c r="S82" s="77">
        <v>3</v>
      </c>
      <c r="T82" s="77">
        <v>3</v>
      </c>
      <c r="U82" s="77">
        <v>0</v>
      </c>
      <c r="V82" s="77">
        <v>2</v>
      </c>
      <c r="W82" s="77">
        <v>35</v>
      </c>
      <c r="X82" s="77">
        <v>6</v>
      </c>
      <c r="Y82" s="77">
        <v>0</v>
      </c>
      <c r="Z82" s="77">
        <v>4</v>
      </c>
      <c r="AA82" s="77">
        <v>0</v>
      </c>
      <c r="AB82" s="77">
        <v>1</v>
      </c>
      <c r="AC82" s="77">
        <v>0</v>
      </c>
      <c r="AD82" s="77">
        <v>18</v>
      </c>
      <c r="AE82" s="77">
        <v>3</v>
      </c>
      <c r="AF82" s="77">
        <v>3</v>
      </c>
      <c r="AG82" s="77">
        <v>0</v>
      </c>
      <c r="AH82" s="77">
        <v>0</v>
      </c>
      <c r="AI82" s="77">
        <v>2</v>
      </c>
    </row>
    <row r="83" spans="1:35" ht="15">
      <c r="A83" s="149" t="s">
        <v>376</v>
      </c>
      <c r="B83" s="77">
        <v>10</v>
      </c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4</v>
      </c>
      <c r="J83" s="77">
        <v>1</v>
      </c>
      <c r="K83" s="77">
        <v>77</v>
      </c>
      <c r="L83" s="77">
        <v>0</v>
      </c>
      <c r="M83" s="77">
        <v>0</v>
      </c>
      <c r="N83" s="77">
        <v>1</v>
      </c>
      <c r="O83" s="77">
        <v>1</v>
      </c>
      <c r="P83" s="77">
        <v>1</v>
      </c>
      <c r="Q83" s="77">
        <v>2</v>
      </c>
      <c r="R83" s="77">
        <v>34</v>
      </c>
      <c r="S83" s="77">
        <v>28</v>
      </c>
      <c r="T83" s="77">
        <v>0</v>
      </c>
      <c r="U83" s="77">
        <v>1</v>
      </c>
      <c r="V83" s="77">
        <v>0</v>
      </c>
      <c r="W83" s="77">
        <v>87</v>
      </c>
      <c r="X83" s="77">
        <v>0</v>
      </c>
      <c r="Y83" s="77">
        <v>0</v>
      </c>
      <c r="Z83" s="77">
        <v>1</v>
      </c>
      <c r="AA83" s="77">
        <v>1</v>
      </c>
      <c r="AB83" s="77">
        <v>1</v>
      </c>
      <c r="AC83" s="77">
        <v>2</v>
      </c>
      <c r="AD83" s="77">
        <v>34</v>
      </c>
      <c r="AE83" s="77">
        <v>28</v>
      </c>
      <c r="AF83" s="77">
        <v>0</v>
      </c>
      <c r="AG83" s="77">
        <v>1</v>
      </c>
      <c r="AH83" s="77">
        <v>4</v>
      </c>
      <c r="AI83" s="77">
        <v>1</v>
      </c>
    </row>
    <row r="84" spans="1:35" ht="15">
      <c r="A84" s="149" t="s">
        <v>377</v>
      </c>
      <c r="B84" s="77">
        <v>4</v>
      </c>
      <c r="C84" s="77">
        <v>0</v>
      </c>
      <c r="D84" s="77">
        <v>0</v>
      </c>
      <c r="E84" s="77">
        <v>0</v>
      </c>
      <c r="F84" s="77">
        <v>1</v>
      </c>
      <c r="G84" s="77">
        <v>0</v>
      </c>
      <c r="H84" s="77">
        <v>0</v>
      </c>
      <c r="I84" s="77">
        <v>0</v>
      </c>
      <c r="J84" s="77">
        <v>0</v>
      </c>
      <c r="K84" s="77">
        <v>22</v>
      </c>
      <c r="L84" s="77">
        <v>0</v>
      </c>
      <c r="M84" s="77">
        <v>3</v>
      </c>
      <c r="N84" s="77">
        <v>0</v>
      </c>
      <c r="O84" s="77">
        <v>1</v>
      </c>
      <c r="P84" s="77">
        <v>0</v>
      </c>
      <c r="Q84" s="77">
        <v>0</v>
      </c>
      <c r="R84" s="77">
        <v>7</v>
      </c>
      <c r="S84" s="77">
        <v>6</v>
      </c>
      <c r="T84" s="77">
        <v>1</v>
      </c>
      <c r="U84" s="77">
        <v>0</v>
      </c>
      <c r="V84" s="77">
        <v>0</v>
      </c>
      <c r="W84" s="77">
        <v>26</v>
      </c>
      <c r="X84" s="77">
        <v>0</v>
      </c>
      <c r="Y84" s="77">
        <v>3</v>
      </c>
      <c r="Z84" s="77">
        <v>0</v>
      </c>
      <c r="AA84" s="77">
        <v>2</v>
      </c>
      <c r="AB84" s="77">
        <v>0</v>
      </c>
      <c r="AC84" s="77">
        <v>0</v>
      </c>
      <c r="AD84" s="77">
        <v>7</v>
      </c>
      <c r="AE84" s="77">
        <v>6</v>
      </c>
      <c r="AF84" s="77">
        <v>1</v>
      </c>
      <c r="AG84" s="77">
        <v>0</v>
      </c>
      <c r="AH84" s="77">
        <v>0</v>
      </c>
      <c r="AI84" s="77">
        <v>0</v>
      </c>
    </row>
    <row r="85" spans="1:35" ht="15">
      <c r="A85" s="149" t="s">
        <v>378</v>
      </c>
      <c r="B85" s="77">
        <v>2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2</v>
      </c>
      <c r="I85" s="77">
        <v>0</v>
      </c>
      <c r="J85" s="77">
        <v>0</v>
      </c>
      <c r="K85" s="77">
        <v>21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14</v>
      </c>
      <c r="S85" s="77">
        <v>5</v>
      </c>
      <c r="T85" s="77">
        <v>0</v>
      </c>
      <c r="U85" s="77">
        <v>0</v>
      </c>
      <c r="V85" s="77">
        <v>0</v>
      </c>
      <c r="W85" s="77">
        <v>23</v>
      </c>
      <c r="X85" s="77">
        <v>0</v>
      </c>
      <c r="Y85" s="77">
        <v>0</v>
      </c>
      <c r="Z85" s="77">
        <v>0</v>
      </c>
      <c r="AA85" s="77">
        <v>0</v>
      </c>
      <c r="AB85" s="77">
        <v>0</v>
      </c>
      <c r="AC85" s="77">
        <v>2</v>
      </c>
      <c r="AD85" s="77">
        <v>14</v>
      </c>
      <c r="AE85" s="77">
        <v>5</v>
      </c>
      <c r="AF85" s="77">
        <v>0</v>
      </c>
      <c r="AG85" s="77">
        <v>0</v>
      </c>
      <c r="AH85" s="77">
        <v>0</v>
      </c>
      <c r="AI85" s="77">
        <v>0</v>
      </c>
    </row>
    <row r="86" spans="1:35" ht="15">
      <c r="A86" s="149" t="s">
        <v>379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1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1</v>
      </c>
      <c r="T86" s="77">
        <v>0</v>
      </c>
      <c r="U86" s="77">
        <v>0</v>
      </c>
      <c r="V86" s="77">
        <v>0</v>
      </c>
      <c r="W86" s="77">
        <v>1</v>
      </c>
      <c r="X86" s="77">
        <v>0</v>
      </c>
      <c r="Y86" s="77">
        <v>0</v>
      </c>
      <c r="Z86" s="77">
        <v>0</v>
      </c>
      <c r="AA86" s="77">
        <v>0</v>
      </c>
      <c r="AB86" s="77">
        <v>0</v>
      </c>
      <c r="AC86" s="77">
        <v>0</v>
      </c>
      <c r="AD86" s="77">
        <v>0</v>
      </c>
      <c r="AE86" s="77">
        <v>1</v>
      </c>
      <c r="AF86" s="77">
        <v>0</v>
      </c>
      <c r="AG86" s="77">
        <v>0</v>
      </c>
      <c r="AH86" s="77">
        <v>0</v>
      </c>
      <c r="AI86" s="77">
        <v>0</v>
      </c>
    </row>
    <row r="87" spans="1:35" ht="15">
      <c r="A87" s="149" t="s">
        <v>380</v>
      </c>
      <c r="B87" s="77">
        <v>14</v>
      </c>
      <c r="C87" s="77">
        <v>1</v>
      </c>
      <c r="D87" s="77">
        <v>1</v>
      </c>
      <c r="E87" s="77">
        <v>1</v>
      </c>
      <c r="F87" s="77">
        <v>5</v>
      </c>
      <c r="G87" s="77">
        <v>0</v>
      </c>
      <c r="H87" s="77">
        <v>4</v>
      </c>
      <c r="I87" s="77">
        <v>4</v>
      </c>
      <c r="J87" s="77">
        <v>2</v>
      </c>
      <c r="K87" s="77">
        <v>51</v>
      </c>
      <c r="L87" s="77">
        <v>0</v>
      </c>
      <c r="M87" s="77">
        <v>1</v>
      </c>
      <c r="N87" s="77">
        <v>4</v>
      </c>
      <c r="O87" s="77">
        <v>4</v>
      </c>
      <c r="P87" s="77">
        <v>0</v>
      </c>
      <c r="Q87" s="77">
        <v>0</v>
      </c>
      <c r="R87" s="77">
        <v>14</v>
      </c>
      <c r="S87" s="77">
        <v>12</v>
      </c>
      <c r="T87" s="77">
        <v>1</v>
      </c>
      <c r="U87" s="77">
        <v>1</v>
      </c>
      <c r="V87" s="77">
        <v>0</v>
      </c>
      <c r="W87" s="77">
        <v>65</v>
      </c>
      <c r="X87" s="77">
        <v>1</v>
      </c>
      <c r="Y87" s="77">
        <v>2</v>
      </c>
      <c r="Z87" s="77">
        <v>5</v>
      </c>
      <c r="AA87" s="77">
        <v>9</v>
      </c>
      <c r="AB87" s="77">
        <v>0</v>
      </c>
      <c r="AC87" s="77">
        <v>4</v>
      </c>
      <c r="AD87" s="77">
        <v>14</v>
      </c>
      <c r="AE87" s="77">
        <v>12</v>
      </c>
      <c r="AF87" s="77">
        <v>1</v>
      </c>
      <c r="AG87" s="77">
        <v>1</v>
      </c>
      <c r="AH87" s="77">
        <v>4</v>
      </c>
      <c r="AI87" s="77">
        <v>2</v>
      </c>
    </row>
    <row r="88" spans="1:35" ht="15">
      <c r="A88" s="149" t="s">
        <v>381</v>
      </c>
      <c r="B88" s="77">
        <v>12</v>
      </c>
      <c r="C88" s="77">
        <v>0</v>
      </c>
      <c r="D88" s="77">
        <v>0</v>
      </c>
      <c r="E88" s="77">
        <v>1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11</v>
      </c>
      <c r="L88" s="77">
        <v>0</v>
      </c>
      <c r="M88" s="77">
        <v>1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5</v>
      </c>
      <c r="T88" s="77">
        <v>0</v>
      </c>
      <c r="U88" s="77">
        <v>0</v>
      </c>
      <c r="V88" s="77">
        <v>0</v>
      </c>
      <c r="W88" s="77">
        <v>23</v>
      </c>
      <c r="X88" s="77">
        <v>0</v>
      </c>
      <c r="Y88" s="77">
        <v>1</v>
      </c>
      <c r="Z88" s="77">
        <v>1</v>
      </c>
      <c r="AA88" s="77">
        <v>0</v>
      </c>
      <c r="AB88" s="77">
        <v>0</v>
      </c>
      <c r="AC88" s="77">
        <v>0</v>
      </c>
      <c r="AD88" s="77">
        <v>0</v>
      </c>
      <c r="AE88" s="77">
        <v>5</v>
      </c>
      <c r="AF88" s="77">
        <v>0</v>
      </c>
      <c r="AG88" s="77">
        <v>0</v>
      </c>
      <c r="AH88" s="77">
        <v>0</v>
      </c>
      <c r="AI88" s="77">
        <v>0</v>
      </c>
    </row>
    <row r="89" spans="1:35" ht="15">
      <c r="A89" s="149" t="s">
        <v>382</v>
      </c>
      <c r="B89" s="77">
        <v>4</v>
      </c>
      <c r="C89" s="77">
        <v>0</v>
      </c>
      <c r="D89" s="77">
        <v>3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24</v>
      </c>
      <c r="L89" s="77">
        <v>0</v>
      </c>
      <c r="M89" s="77">
        <v>2</v>
      </c>
      <c r="N89" s="77">
        <v>0</v>
      </c>
      <c r="O89" s="77">
        <v>0</v>
      </c>
      <c r="P89" s="77">
        <v>0</v>
      </c>
      <c r="Q89" s="77">
        <v>0</v>
      </c>
      <c r="R89" s="77">
        <v>0</v>
      </c>
      <c r="S89" s="77">
        <v>6</v>
      </c>
      <c r="T89" s="77">
        <v>4</v>
      </c>
      <c r="U89" s="77">
        <v>4</v>
      </c>
      <c r="V89" s="77">
        <v>0</v>
      </c>
      <c r="W89" s="77">
        <v>28</v>
      </c>
      <c r="X89" s="77">
        <v>0</v>
      </c>
      <c r="Y89" s="77">
        <v>5</v>
      </c>
      <c r="Z89" s="77">
        <v>0</v>
      </c>
      <c r="AA89" s="77">
        <v>0</v>
      </c>
      <c r="AB89" s="77">
        <v>0</v>
      </c>
      <c r="AC89" s="77">
        <v>0</v>
      </c>
      <c r="AD89" s="77">
        <v>0</v>
      </c>
      <c r="AE89" s="77">
        <v>6</v>
      </c>
      <c r="AF89" s="77">
        <v>4</v>
      </c>
      <c r="AG89" s="77">
        <v>4</v>
      </c>
      <c r="AH89" s="77">
        <v>0</v>
      </c>
      <c r="AI89" s="77">
        <v>0</v>
      </c>
    </row>
    <row r="90" spans="1:127" s="62" customFormat="1" ht="15">
      <c r="A90" s="150" t="s">
        <v>64</v>
      </c>
      <c r="B90" s="190">
        <f aca="true" t="shared" si="16" ref="B90:V90">SUM(B91:B99)</f>
        <v>36</v>
      </c>
      <c r="C90" s="190">
        <f t="shared" si="16"/>
        <v>1</v>
      </c>
      <c r="D90" s="190">
        <f t="shared" si="16"/>
        <v>2</v>
      </c>
      <c r="E90" s="190">
        <f t="shared" si="16"/>
        <v>0</v>
      </c>
      <c r="F90" s="190">
        <f t="shared" si="16"/>
        <v>4</v>
      </c>
      <c r="G90" s="190">
        <f t="shared" si="16"/>
        <v>0</v>
      </c>
      <c r="H90" s="190">
        <f t="shared" si="16"/>
        <v>4</v>
      </c>
      <c r="I90" s="190">
        <f t="shared" si="16"/>
        <v>10</v>
      </c>
      <c r="J90" s="190">
        <f t="shared" si="16"/>
        <v>2</v>
      </c>
      <c r="K90" s="190">
        <f t="shared" si="16"/>
        <v>85</v>
      </c>
      <c r="L90" s="190">
        <f t="shared" si="16"/>
        <v>0</v>
      </c>
      <c r="M90" s="190">
        <f t="shared" si="16"/>
        <v>0</v>
      </c>
      <c r="N90" s="190">
        <f t="shared" si="16"/>
        <v>0</v>
      </c>
      <c r="O90" s="190">
        <f t="shared" si="16"/>
        <v>4</v>
      </c>
      <c r="P90" s="190">
        <f t="shared" si="16"/>
        <v>1</v>
      </c>
      <c r="Q90" s="190">
        <f t="shared" si="16"/>
        <v>1</v>
      </c>
      <c r="R90" s="190">
        <f t="shared" si="16"/>
        <v>32</v>
      </c>
      <c r="S90" s="190">
        <f t="shared" si="16"/>
        <v>47</v>
      </c>
      <c r="T90" s="190">
        <f t="shared" si="16"/>
        <v>3</v>
      </c>
      <c r="U90" s="190">
        <f t="shared" si="16"/>
        <v>2</v>
      </c>
      <c r="V90" s="190">
        <f t="shared" si="16"/>
        <v>2</v>
      </c>
      <c r="W90" s="190">
        <f aca="true" t="shared" si="17" ref="W90:AI90">SUM(W91:W99)</f>
        <v>121</v>
      </c>
      <c r="X90" s="190">
        <f t="shared" si="17"/>
        <v>1</v>
      </c>
      <c r="Y90" s="190">
        <f t="shared" si="17"/>
        <v>2</v>
      </c>
      <c r="Z90" s="190">
        <f t="shared" si="17"/>
        <v>0</v>
      </c>
      <c r="AA90" s="190">
        <f t="shared" si="17"/>
        <v>8</v>
      </c>
      <c r="AB90" s="190">
        <f t="shared" si="17"/>
        <v>1</v>
      </c>
      <c r="AC90" s="190">
        <f t="shared" si="17"/>
        <v>5</v>
      </c>
      <c r="AD90" s="190">
        <f t="shared" si="17"/>
        <v>32</v>
      </c>
      <c r="AE90" s="190">
        <f t="shared" si="17"/>
        <v>47</v>
      </c>
      <c r="AF90" s="190">
        <f t="shared" si="17"/>
        <v>3</v>
      </c>
      <c r="AG90" s="190">
        <f t="shared" si="17"/>
        <v>2</v>
      </c>
      <c r="AH90" s="190">
        <f t="shared" si="17"/>
        <v>10</v>
      </c>
      <c r="AI90" s="190">
        <f t="shared" si="17"/>
        <v>4</v>
      </c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</row>
    <row r="91" spans="1:35" ht="15">
      <c r="A91" s="160" t="s">
        <v>383</v>
      </c>
      <c r="B91" s="77">
        <v>8</v>
      </c>
      <c r="C91" s="77">
        <v>0</v>
      </c>
      <c r="D91" s="77">
        <v>1</v>
      </c>
      <c r="E91" s="77">
        <v>0</v>
      </c>
      <c r="F91" s="77">
        <v>0</v>
      </c>
      <c r="G91" s="77">
        <v>0</v>
      </c>
      <c r="H91" s="77">
        <v>0</v>
      </c>
      <c r="I91" s="77">
        <v>4</v>
      </c>
      <c r="J91" s="77">
        <v>1</v>
      </c>
      <c r="K91" s="77">
        <v>19</v>
      </c>
      <c r="L91" s="77">
        <v>0</v>
      </c>
      <c r="M91" s="77">
        <v>0</v>
      </c>
      <c r="N91" s="77">
        <v>0</v>
      </c>
      <c r="O91" s="77">
        <v>2</v>
      </c>
      <c r="P91" s="77">
        <v>0</v>
      </c>
      <c r="Q91" s="77">
        <v>0</v>
      </c>
      <c r="R91" s="77">
        <v>16</v>
      </c>
      <c r="S91" s="77">
        <v>0</v>
      </c>
      <c r="T91" s="77">
        <v>0</v>
      </c>
      <c r="U91" s="77">
        <v>0</v>
      </c>
      <c r="V91" s="77">
        <v>0</v>
      </c>
      <c r="W91" s="77">
        <v>27</v>
      </c>
      <c r="X91" s="77">
        <v>0</v>
      </c>
      <c r="Y91" s="77">
        <v>1</v>
      </c>
      <c r="Z91" s="77">
        <v>0</v>
      </c>
      <c r="AA91" s="77">
        <v>2</v>
      </c>
      <c r="AB91" s="77">
        <v>0</v>
      </c>
      <c r="AC91" s="77">
        <v>0</v>
      </c>
      <c r="AD91" s="77">
        <v>16</v>
      </c>
      <c r="AE91" s="77">
        <v>0</v>
      </c>
      <c r="AF91" s="77">
        <v>0</v>
      </c>
      <c r="AG91" s="77">
        <v>0</v>
      </c>
      <c r="AH91" s="77">
        <v>4</v>
      </c>
      <c r="AI91" s="77">
        <v>1</v>
      </c>
    </row>
    <row r="92" spans="1:35" ht="15">
      <c r="A92" s="149" t="s">
        <v>384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4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v>0</v>
      </c>
      <c r="V92" s="77">
        <v>1</v>
      </c>
      <c r="W92" s="77">
        <v>4</v>
      </c>
      <c r="X92" s="77">
        <v>0</v>
      </c>
      <c r="Y92" s="77">
        <v>0</v>
      </c>
      <c r="Z92" s="77">
        <v>0</v>
      </c>
      <c r="AA92" s="77">
        <v>0</v>
      </c>
      <c r="AB92" s="77">
        <v>0</v>
      </c>
      <c r="AC92" s="77">
        <v>0</v>
      </c>
      <c r="AD92" s="77">
        <v>0</v>
      </c>
      <c r="AE92" s="77">
        <v>0</v>
      </c>
      <c r="AF92" s="77">
        <v>0</v>
      </c>
      <c r="AG92" s="77">
        <v>0</v>
      </c>
      <c r="AH92" s="77">
        <v>0</v>
      </c>
      <c r="AI92" s="77">
        <v>1</v>
      </c>
    </row>
    <row r="93" spans="1:35" ht="15">
      <c r="A93" s="149" t="s">
        <v>385</v>
      </c>
      <c r="B93" s="77">
        <v>0</v>
      </c>
      <c r="C93" s="77">
        <v>0</v>
      </c>
      <c r="D93" s="77">
        <v>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>
        <v>2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7">
        <v>1</v>
      </c>
      <c r="S93" s="77">
        <v>0</v>
      </c>
      <c r="T93" s="77">
        <v>1</v>
      </c>
      <c r="U93" s="77">
        <v>0</v>
      </c>
      <c r="V93" s="77">
        <v>0</v>
      </c>
      <c r="W93" s="77">
        <v>2</v>
      </c>
      <c r="X93" s="77">
        <v>0</v>
      </c>
      <c r="Y93" s="77">
        <v>0</v>
      </c>
      <c r="Z93" s="77">
        <v>0</v>
      </c>
      <c r="AA93" s="77">
        <v>0</v>
      </c>
      <c r="AB93" s="77">
        <v>0</v>
      </c>
      <c r="AC93" s="77">
        <v>0</v>
      </c>
      <c r="AD93" s="77">
        <v>1</v>
      </c>
      <c r="AE93" s="77">
        <v>0</v>
      </c>
      <c r="AF93" s="77">
        <v>1</v>
      </c>
      <c r="AG93" s="77">
        <v>0</v>
      </c>
      <c r="AH93" s="77">
        <v>0</v>
      </c>
      <c r="AI93" s="77">
        <v>0</v>
      </c>
    </row>
    <row r="94" spans="1:35" ht="15">
      <c r="A94" s="160" t="s">
        <v>386</v>
      </c>
      <c r="B94" s="77">
        <v>18</v>
      </c>
      <c r="C94" s="77">
        <v>0</v>
      </c>
      <c r="D94" s="77">
        <v>0</v>
      </c>
      <c r="E94" s="77">
        <v>0</v>
      </c>
      <c r="F94" s="77">
        <v>2</v>
      </c>
      <c r="G94" s="77">
        <v>0</v>
      </c>
      <c r="H94" s="77">
        <v>1</v>
      </c>
      <c r="I94" s="77">
        <v>4</v>
      </c>
      <c r="J94" s="77">
        <v>0</v>
      </c>
      <c r="K94" s="77">
        <v>42</v>
      </c>
      <c r="L94" s="77">
        <v>0</v>
      </c>
      <c r="M94" s="77">
        <v>0</v>
      </c>
      <c r="N94" s="77">
        <v>0</v>
      </c>
      <c r="O94" s="77">
        <v>1</v>
      </c>
      <c r="P94" s="77">
        <v>0</v>
      </c>
      <c r="Q94" s="77">
        <v>0</v>
      </c>
      <c r="R94" s="77">
        <v>10</v>
      </c>
      <c r="S94" s="77">
        <v>44</v>
      </c>
      <c r="T94" s="77">
        <v>1</v>
      </c>
      <c r="U94" s="77">
        <v>1</v>
      </c>
      <c r="V94" s="77">
        <v>0</v>
      </c>
      <c r="W94" s="77">
        <v>60</v>
      </c>
      <c r="X94" s="77">
        <v>0</v>
      </c>
      <c r="Y94" s="77">
        <v>0</v>
      </c>
      <c r="Z94" s="77">
        <v>0</v>
      </c>
      <c r="AA94" s="77">
        <v>3</v>
      </c>
      <c r="AB94" s="77">
        <v>0</v>
      </c>
      <c r="AC94" s="77">
        <v>1</v>
      </c>
      <c r="AD94" s="77">
        <v>10</v>
      </c>
      <c r="AE94" s="77">
        <v>44</v>
      </c>
      <c r="AF94" s="77">
        <v>1</v>
      </c>
      <c r="AG94" s="77">
        <v>1</v>
      </c>
      <c r="AH94" s="77">
        <v>4</v>
      </c>
      <c r="AI94" s="77">
        <v>0</v>
      </c>
    </row>
    <row r="95" spans="1:35" ht="15">
      <c r="A95" s="160" t="s">
        <v>387</v>
      </c>
      <c r="B95" s="77">
        <v>8</v>
      </c>
      <c r="C95" s="77">
        <v>1</v>
      </c>
      <c r="D95" s="77">
        <v>1</v>
      </c>
      <c r="E95" s="77">
        <v>0</v>
      </c>
      <c r="F95" s="77">
        <v>1</v>
      </c>
      <c r="G95" s="77">
        <v>0</v>
      </c>
      <c r="H95" s="77">
        <v>2</v>
      </c>
      <c r="I95" s="77">
        <v>2</v>
      </c>
      <c r="J95" s="77">
        <v>1</v>
      </c>
      <c r="K95" s="77">
        <v>12</v>
      </c>
      <c r="L95" s="77">
        <v>0</v>
      </c>
      <c r="M95" s="77">
        <v>0</v>
      </c>
      <c r="N95" s="77">
        <v>0</v>
      </c>
      <c r="O95" s="77">
        <v>1</v>
      </c>
      <c r="P95" s="77">
        <v>0</v>
      </c>
      <c r="Q95" s="77">
        <v>1</v>
      </c>
      <c r="R95" s="77">
        <v>4</v>
      </c>
      <c r="S95" s="77">
        <v>3</v>
      </c>
      <c r="T95" s="77">
        <v>1</v>
      </c>
      <c r="U95" s="77">
        <v>1</v>
      </c>
      <c r="V95" s="77">
        <v>1</v>
      </c>
      <c r="W95" s="77">
        <v>20</v>
      </c>
      <c r="X95" s="77">
        <v>1</v>
      </c>
      <c r="Y95" s="77">
        <v>1</v>
      </c>
      <c r="Z95" s="77">
        <v>0</v>
      </c>
      <c r="AA95" s="77">
        <v>2</v>
      </c>
      <c r="AB95" s="77">
        <v>0</v>
      </c>
      <c r="AC95" s="77">
        <v>3</v>
      </c>
      <c r="AD95" s="77">
        <v>4</v>
      </c>
      <c r="AE95" s="77">
        <v>3</v>
      </c>
      <c r="AF95" s="77">
        <v>1</v>
      </c>
      <c r="AG95" s="77">
        <v>1</v>
      </c>
      <c r="AH95" s="77">
        <v>2</v>
      </c>
      <c r="AI95" s="77">
        <v>2</v>
      </c>
    </row>
    <row r="96" spans="1:35" ht="15">
      <c r="A96" s="160" t="s">
        <v>388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4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4</v>
      </c>
      <c r="X96" s="77">
        <v>0</v>
      </c>
      <c r="Y96" s="77">
        <v>0</v>
      </c>
      <c r="Z96" s="77">
        <v>0</v>
      </c>
      <c r="AA96" s="77">
        <v>0</v>
      </c>
      <c r="AB96" s="77">
        <v>0</v>
      </c>
      <c r="AC96" s="77">
        <v>0</v>
      </c>
      <c r="AD96" s="77">
        <v>0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</row>
    <row r="97" spans="1:35" ht="15">
      <c r="A97" s="160" t="s">
        <v>389</v>
      </c>
      <c r="B97" s="77">
        <v>2</v>
      </c>
      <c r="C97" s="77">
        <v>0</v>
      </c>
      <c r="D97" s="77">
        <v>0</v>
      </c>
      <c r="E97" s="77">
        <v>0</v>
      </c>
      <c r="F97" s="77">
        <v>1</v>
      </c>
      <c r="G97" s="77">
        <v>0</v>
      </c>
      <c r="H97" s="77">
        <v>1</v>
      </c>
      <c r="I97" s="77">
        <v>0</v>
      </c>
      <c r="J97" s="77">
        <v>0</v>
      </c>
      <c r="K97" s="77">
        <v>2</v>
      </c>
      <c r="L97" s="77">
        <v>0</v>
      </c>
      <c r="M97" s="77">
        <v>0</v>
      </c>
      <c r="N97" s="77">
        <v>0</v>
      </c>
      <c r="O97" s="77">
        <v>0</v>
      </c>
      <c r="P97" s="77">
        <v>1</v>
      </c>
      <c r="Q97" s="77">
        <v>0</v>
      </c>
      <c r="R97" s="77">
        <v>1</v>
      </c>
      <c r="S97" s="77">
        <v>0</v>
      </c>
      <c r="T97" s="77">
        <v>0</v>
      </c>
      <c r="U97" s="77">
        <v>0</v>
      </c>
      <c r="V97" s="77">
        <v>0</v>
      </c>
      <c r="W97" s="77">
        <v>4</v>
      </c>
      <c r="X97" s="77">
        <v>0</v>
      </c>
      <c r="Y97" s="77">
        <v>0</v>
      </c>
      <c r="Z97" s="77">
        <v>0</v>
      </c>
      <c r="AA97" s="77">
        <v>1</v>
      </c>
      <c r="AB97" s="77">
        <v>1</v>
      </c>
      <c r="AC97" s="77">
        <v>1</v>
      </c>
      <c r="AD97" s="77">
        <v>1</v>
      </c>
      <c r="AE97" s="77">
        <v>0</v>
      </c>
      <c r="AF97" s="77">
        <v>0</v>
      </c>
      <c r="AG97" s="77">
        <v>0</v>
      </c>
      <c r="AH97" s="77">
        <v>0</v>
      </c>
      <c r="AI97" s="77">
        <v>0</v>
      </c>
    </row>
    <row r="98" spans="1:35" ht="15">
      <c r="A98" s="160" t="s">
        <v>390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  <c r="AD98" s="77">
        <v>0</v>
      </c>
      <c r="AE98" s="77">
        <v>0</v>
      </c>
      <c r="AF98" s="77">
        <v>0</v>
      </c>
      <c r="AG98" s="77">
        <v>0</v>
      </c>
      <c r="AH98" s="77">
        <v>0</v>
      </c>
      <c r="AI98" s="77">
        <v>0</v>
      </c>
    </row>
    <row r="99" spans="1:35" ht="15">
      <c r="A99" s="160" t="s">
        <v>391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77">
        <v>0</v>
      </c>
      <c r="AG99" s="77">
        <v>0</v>
      </c>
      <c r="AH99" s="77">
        <v>0</v>
      </c>
      <c r="AI99" s="77">
        <v>0</v>
      </c>
    </row>
    <row r="100" ht="15">
      <c r="A100" s="38"/>
    </row>
    <row r="103" spans="1:3" ht="15">
      <c r="A103" s="10"/>
      <c r="B103" s="10"/>
      <c r="C103" s="10"/>
    </row>
    <row r="104" spans="1:3" ht="58.5" customHeight="1">
      <c r="A104" s="10"/>
      <c r="B104" s="109"/>
      <c r="C104" s="109"/>
    </row>
    <row r="105" spans="1:3" ht="15">
      <c r="A105" s="10"/>
      <c r="B105" s="141"/>
      <c r="C105" s="141"/>
    </row>
    <row r="106" spans="1:3" ht="15" customHeight="1">
      <c r="A106" s="10"/>
      <c r="B106" s="143"/>
      <c r="C106" s="144"/>
    </row>
    <row r="107" spans="1:3" ht="15" customHeight="1">
      <c r="A107" s="10"/>
      <c r="B107" s="143"/>
      <c r="C107" s="144"/>
    </row>
    <row r="108" spans="1:3" ht="15" customHeight="1">
      <c r="A108" s="10"/>
      <c r="B108" s="143"/>
      <c r="C108" s="145"/>
    </row>
    <row r="109" spans="1:3" ht="68.25" customHeight="1">
      <c r="A109" s="10"/>
      <c r="B109" s="143"/>
      <c r="C109" s="146"/>
    </row>
    <row r="110" spans="1:3" ht="15" customHeight="1">
      <c r="A110" s="10"/>
      <c r="B110" s="143"/>
      <c r="C110" s="145"/>
    </row>
    <row r="111" spans="1:3" ht="15" customHeight="1">
      <c r="A111" s="10"/>
      <c r="B111" s="143"/>
      <c r="C111" s="147"/>
    </row>
    <row r="112" spans="1:3" ht="15" customHeight="1">
      <c r="A112" s="10"/>
      <c r="B112" s="143"/>
      <c r="C112" s="148"/>
    </row>
    <row r="113" spans="1:3" ht="15" customHeight="1">
      <c r="A113" s="10"/>
      <c r="B113" s="143"/>
      <c r="C113" s="148"/>
    </row>
    <row r="114" spans="1:3" ht="18.75">
      <c r="A114" s="10"/>
      <c r="B114" s="143"/>
      <c r="C114" s="145"/>
    </row>
    <row r="115" spans="1:3" ht="15">
      <c r="A115" s="10"/>
      <c r="B115" s="10"/>
      <c r="C115" s="10"/>
    </row>
    <row r="116" spans="1:3" ht="15">
      <c r="A116" s="10"/>
      <c r="B116" s="10"/>
      <c r="C116" s="10"/>
    </row>
    <row r="117" spans="1:3" ht="15">
      <c r="A117" s="10"/>
      <c r="B117" s="10"/>
      <c r="C117" s="10"/>
    </row>
    <row r="118" spans="1:3" ht="15">
      <c r="A118" s="10"/>
      <c r="B118" s="10"/>
      <c r="C118" s="10"/>
    </row>
    <row r="119" spans="1:3" ht="15">
      <c r="A119" s="10"/>
      <c r="B119" s="10"/>
      <c r="C119" s="10"/>
    </row>
    <row r="120" spans="1:3" ht="15">
      <c r="A120" s="10"/>
      <c r="B120" s="10"/>
      <c r="C120" s="10"/>
    </row>
    <row r="121" spans="1:3" ht="15">
      <c r="A121" s="10"/>
      <c r="B121" s="10"/>
      <c r="C121" s="10"/>
    </row>
    <row r="122" spans="1:3" ht="15">
      <c r="A122" s="10"/>
      <c r="B122" s="10"/>
      <c r="C122" s="10"/>
    </row>
    <row r="123" spans="1:3" ht="15">
      <c r="A123" s="10"/>
      <c r="B123" s="10"/>
      <c r="C123" s="10"/>
    </row>
    <row r="124" spans="1:3" ht="15">
      <c r="A124" s="10"/>
      <c r="B124" s="10"/>
      <c r="C124" s="10"/>
    </row>
    <row r="125" spans="1:3" ht="15">
      <c r="A125" s="10"/>
      <c r="B125" s="10"/>
      <c r="C125" s="10"/>
    </row>
    <row r="126" spans="1:3" ht="15">
      <c r="A126" s="10"/>
      <c r="B126" s="10"/>
      <c r="C126" s="10"/>
    </row>
    <row r="127" spans="1:3" ht="15">
      <c r="A127" s="10"/>
      <c r="B127" s="10"/>
      <c r="C127" s="10"/>
    </row>
    <row r="128" spans="1:3" ht="15">
      <c r="A128" s="10"/>
      <c r="B128" s="10"/>
      <c r="C128" s="10"/>
    </row>
    <row r="129" spans="1:3" ht="15">
      <c r="A129" s="10"/>
      <c r="B129" s="10"/>
      <c r="C129" s="10"/>
    </row>
    <row r="130" spans="1:3" ht="15">
      <c r="A130" s="10"/>
      <c r="B130" s="10"/>
      <c r="C130" s="10"/>
    </row>
    <row r="131" spans="1:3" ht="15">
      <c r="A131" s="10"/>
      <c r="B131" s="10"/>
      <c r="C131" s="10"/>
    </row>
    <row r="132" spans="1:3" ht="15">
      <c r="A132" s="10"/>
      <c r="B132" s="10"/>
      <c r="C132" s="10"/>
    </row>
    <row r="133" spans="1:3" ht="15">
      <c r="A133" s="10"/>
      <c r="B133" s="10"/>
      <c r="C133" s="10"/>
    </row>
    <row r="134" spans="1:3" ht="15">
      <c r="A134" s="10"/>
      <c r="B134" s="10"/>
      <c r="C134" s="10"/>
    </row>
    <row r="135" spans="1:3" ht="15">
      <c r="A135" s="10"/>
      <c r="B135" s="10"/>
      <c r="C135" s="10"/>
    </row>
  </sheetData>
  <sheetProtection/>
  <mergeCells count="2">
    <mergeCell ref="B3:F3"/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U135"/>
  <sheetViews>
    <sheetView zoomScale="70" zoomScaleNormal="70" zoomScalePageLayoutView="0" workbookViewId="0" topLeftCell="A1">
      <selection activeCell="A1" sqref="A1:G1"/>
    </sheetView>
  </sheetViews>
  <sheetFormatPr defaultColWidth="9.140625" defaultRowHeight="15"/>
  <cols>
    <col min="1" max="1" width="34.8515625" style="0" customWidth="1"/>
    <col min="2" max="2" width="18.57421875" style="0" customWidth="1"/>
    <col min="3" max="3" width="13.7109375" style="0" customWidth="1"/>
    <col min="4" max="4" width="16.28125" style="0" customWidth="1"/>
    <col min="5" max="5" width="10.8515625" style="0" customWidth="1"/>
    <col min="6" max="6" width="18.00390625" style="0" customWidth="1"/>
    <col min="7" max="7" width="14.7109375" style="0" customWidth="1"/>
    <col min="9" max="9" width="13.28125" style="0" customWidth="1"/>
    <col min="10" max="10" width="11.421875" style="0" customWidth="1"/>
    <col min="11" max="11" width="18.00390625" style="0" customWidth="1"/>
    <col min="15" max="15" width="18.57421875" style="0" customWidth="1"/>
    <col min="16" max="16" width="14.7109375" style="0" customWidth="1"/>
    <col min="23" max="23" width="18.8515625" style="0" customWidth="1"/>
    <col min="26" max="26" width="12.7109375" style="0" customWidth="1"/>
    <col min="27" max="27" width="19.28125" style="0" customWidth="1"/>
    <col min="28" max="28" width="14.00390625" style="0" customWidth="1"/>
    <col min="29" max="29" width="12.57421875" style="0" customWidth="1"/>
    <col min="34" max="34" width="14.57421875" style="0" customWidth="1"/>
    <col min="35" max="35" width="14.140625" style="0" customWidth="1"/>
    <col min="36" max="16384" width="9.140625" style="38" customWidth="1"/>
  </cols>
  <sheetData>
    <row r="1" spans="1:10" ht="40.5" customHeight="1">
      <c r="A1" s="285" t="s">
        <v>266</v>
      </c>
      <c r="B1" s="285"/>
      <c r="C1" s="285"/>
      <c r="D1" s="285"/>
      <c r="E1" s="285"/>
      <c r="F1" s="285"/>
      <c r="G1" s="285"/>
      <c r="H1" s="39"/>
      <c r="I1" s="39"/>
      <c r="J1" s="39"/>
    </row>
    <row r="3" spans="1:6" ht="14.25" customHeight="1">
      <c r="A3" s="36" t="s">
        <v>267</v>
      </c>
      <c r="B3" s="257" t="s">
        <v>103</v>
      </c>
      <c r="C3" s="257"/>
      <c r="D3" s="257"/>
      <c r="E3" s="257"/>
      <c r="F3" s="257"/>
    </row>
    <row r="4" spans="1:35" ht="15.75" thickBot="1">
      <c r="A4" s="54"/>
      <c r="B4" s="286" t="s">
        <v>194</v>
      </c>
      <c r="C4" s="287"/>
      <c r="D4" s="287"/>
      <c r="E4" s="287"/>
      <c r="F4" s="287"/>
      <c r="G4" s="287"/>
      <c r="H4" s="287"/>
      <c r="I4" s="287"/>
      <c r="J4" s="287"/>
      <c r="K4" s="288" t="s">
        <v>195</v>
      </c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90" t="s">
        <v>10</v>
      </c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</row>
    <row r="5" spans="1:35" ht="15.75" thickTop="1">
      <c r="A5" s="44" t="s">
        <v>221</v>
      </c>
      <c r="B5" s="46" t="s">
        <v>234</v>
      </c>
      <c r="C5" s="48" t="s">
        <v>196</v>
      </c>
      <c r="D5" s="45" t="s">
        <v>235</v>
      </c>
      <c r="E5" s="45" t="s">
        <v>197</v>
      </c>
      <c r="F5" s="45" t="s">
        <v>236</v>
      </c>
      <c r="G5" s="45" t="s">
        <v>237</v>
      </c>
      <c r="H5" s="45" t="s">
        <v>238</v>
      </c>
      <c r="I5" s="45" t="s">
        <v>240</v>
      </c>
      <c r="J5" s="47" t="s">
        <v>241</v>
      </c>
      <c r="K5" s="52" t="s">
        <v>234</v>
      </c>
      <c r="L5" s="48" t="s">
        <v>196</v>
      </c>
      <c r="M5" s="50" t="s">
        <v>235</v>
      </c>
      <c r="N5" s="50" t="s">
        <v>197</v>
      </c>
      <c r="O5" s="50" t="s">
        <v>236</v>
      </c>
      <c r="P5" s="50" t="s">
        <v>237</v>
      </c>
      <c r="Q5" s="50" t="s">
        <v>238</v>
      </c>
      <c r="R5" s="53" t="s">
        <v>239</v>
      </c>
      <c r="S5" s="45" t="s">
        <v>246</v>
      </c>
      <c r="T5" s="45" t="s">
        <v>247</v>
      </c>
      <c r="U5" s="45" t="s">
        <v>248</v>
      </c>
      <c r="V5" s="47" t="s">
        <v>241</v>
      </c>
      <c r="W5" s="52" t="s">
        <v>234</v>
      </c>
      <c r="X5" s="48" t="s">
        <v>196</v>
      </c>
      <c r="Y5" s="50" t="s">
        <v>235</v>
      </c>
      <c r="Z5" s="50" t="s">
        <v>197</v>
      </c>
      <c r="AA5" s="50" t="s">
        <v>236</v>
      </c>
      <c r="AB5" s="50" t="s">
        <v>237</v>
      </c>
      <c r="AC5" s="50" t="s">
        <v>238</v>
      </c>
      <c r="AD5" s="50" t="s">
        <v>239</v>
      </c>
      <c r="AE5" s="50" t="s">
        <v>246</v>
      </c>
      <c r="AF5" s="50" t="s">
        <v>247</v>
      </c>
      <c r="AG5" s="50" t="s">
        <v>248</v>
      </c>
      <c r="AH5" s="50" t="s">
        <v>240</v>
      </c>
      <c r="AI5" s="51" t="s">
        <v>241</v>
      </c>
    </row>
    <row r="6" spans="1:35" ht="75.75" customHeight="1" thickBot="1">
      <c r="A6" s="40" t="s">
        <v>222</v>
      </c>
      <c r="B6" s="43" t="s">
        <v>233</v>
      </c>
      <c r="C6" s="41" t="s">
        <v>223</v>
      </c>
      <c r="D6" s="41" t="s">
        <v>224</v>
      </c>
      <c r="E6" s="41" t="s">
        <v>225</v>
      </c>
      <c r="F6" s="41" t="s">
        <v>226</v>
      </c>
      <c r="G6" s="41" t="s">
        <v>227</v>
      </c>
      <c r="H6" s="41" t="s">
        <v>228</v>
      </c>
      <c r="I6" s="41" t="s">
        <v>230</v>
      </c>
      <c r="J6" s="42" t="s">
        <v>231</v>
      </c>
      <c r="K6" s="43" t="s">
        <v>233</v>
      </c>
      <c r="L6" s="41" t="s">
        <v>223</v>
      </c>
      <c r="M6" s="41" t="s">
        <v>224</v>
      </c>
      <c r="N6" s="41" t="s">
        <v>225</v>
      </c>
      <c r="O6" s="41" t="s">
        <v>226</v>
      </c>
      <c r="P6" s="41" t="s">
        <v>227</v>
      </c>
      <c r="Q6" s="41" t="s">
        <v>228</v>
      </c>
      <c r="R6" s="41" t="s">
        <v>229</v>
      </c>
      <c r="S6" s="41" t="s">
        <v>243</v>
      </c>
      <c r="T6" s="41" t="s">
        <v>244</v>
      </c>
      <c r="U6" s="41" t="s">
        <v>245</v>
      </c>
      <c r="V6" s="42" t="s">
        <v>231</v>
      </c>
      <c r="W6" s="43" t="s">
        <v>233</v>
      </c>
      <c r="X6" s="41" t="s">
        <v>223</v>
      </c>
      <c r="Y6" s="41" t="s">
        <v>224</v>
      </c>
      <c r="Z6" s="41" t="s">
        <v>225</v>
      </c>
      <c r="AA6" s="41" t="s">
        <v>226</v>
      </c>
      <c r="AB6" s="41" t="s">
        <v>227</v>
      </c>
      <c r="AC6" s="41" t="s">
        <v>228</v>
      </c>
      <c r="AD6" s="41" t="s">
        <v>229</v>
      </c>
      <c r="AE6" s="41" t="s">
        <v>243</v>
      </c>
      <c r="AF6" s="41" t="s">
        <v>244</v>
      </c>
      <c r="AG6" s="41" t="s">
        <v>245</v>
      </c>
      <c r="AH6" s="41" t="s">
        <v>230</v>
      </c>
      <c r="AI6" s="42" t="s">
        <v>231</v>
      </c>
    </row>
    <row r="7" spans="1:35" ht="18" customHeight="1">
      <c r="A7" s="49"/>
      <c r="B7" s="43" t="s">
        <v>162</v>
      </c>
      <c r="C7" s="41" t="s">
        <v>166</v>
      </c>
      <c r="D7" s="41" t="s">
        <v>170</v>
      </c>
      <c r="E7" s="41" t="s">
        <v>169</v>
      </c>
      <c r="F7" s="41" t="s">
        <v>172</v>
      </c>
      <c r="G7" s="41" t="s">
        <v>174</v>
      </c>
      <c r="H7" s="41" t="s">
        <v>176</v>
      </c>
      <c r="I7" s="41" t="s">
        <v>182</v>
      </c>
      <c r="J7" s="42" t="s">
        <v>184</v>
      </c>
      <c r="K7" s="43" t="s">
        <v>214</v>
      </c>
      <c r="L7" s="41" t="s">
        <v>215</v>
      </c>
      <c r="M7" s="41" t="s">
        <v>216</v>
      </c>
      <c r="N7" s="41" t="s">
        <v>217</v>
      </c>
      <c r="O7" s="41" t="s">
        <v>218</v>
      </c>
      <c r="P7" s="41" t="s">
        <v>219</v>
      </c>
      <c r="Q7" s="41" t="s">
        <v>220</v>
      </c>
      <c r="R7" s="41" t="s">
        <v>255</v>
      </c>
      <c r="S7" s="55" t="s">
        <v>256</v>
      </c>
      <c r="T7" s="55" t="s">
        <v>257</v>
      </c>
      <c r="U7" s="55" t="s">
        <v>258</v>
      </c>
      <c r="V7" s="42" t="s">
        <v>259</v>
      </c>
      <c r="W7" s="43" t="s">
        <v>278</v>
      </c>
      <c r="X7" s="41" t="s">
        <v>279</v>
      </c>
      <c r="Y7" s="41" t="s">
        <v>280</v>
      </c>
      <c r="Z7" s="41" t="s">
        <v>281</v>
      </c>
      <c r="AA7" s="41" t="s">
        <v>282</v>
      </c>
      <c r="AB7" s="41" t="s">
        <v>283</v>
      </c>
      <c r="AC7" s="41" t="s">
        <v>284</v>
      </c>
      <c r="AD7" s="41" t="s">
        <v>255</v>
      </c>
      <c r="AE7" s="55" t="s">
        <v>256</v>
      </c>
      <c r="AF7" s="55" t="s">
        <v>257</v>
      </c>
      <c r="AG7" s="55" t="s">
        <v>258</v>
      </c>
      <c r="AH7" s="41" t="s">
        <v>182</v>
      </c>
      <c r="AI7" s="42" t="s">
        <v>285</v>
      </c>
    </row>
    <row r="8" spans="1:125" s="56" customFormat="1" ht="15">
      <c r="A8" s="104" t="s">
        <v>56</v>
      </c>
      <c r="B8" s="105">
        <f aca="true" t="shared" si="0" ref="B8:V8">(B9+B28+B40+B47+B55+B70+B77+B90)</f>
        <v>8016</v>
      </c>
      <c r="C8" s="105">
        <f t="shared" si="0"/>
        <v>237</v>
      </c>
      <c r="D8" s="105">
        <f t="shared" si="0"/>
        <v>964</v>
      </c>
      <c r="E8" s="105">
        <f t="shared" si="0"/>
        <v>356</v>
      </c>
      <c r="F8" s="105">
        <f t="shared" si="0"/>
        <v>823</v>
      </c>
      <c r="G8" s="105">
        <f t="shared" si="0"/>
        <v>286</v>
      </c>
      <c r="H8" s="105">
        <f t="shared" si="0"/>
        <v>798</v>
      </c>
      <c r="I8" s="105">
        <f t="shared" si="0"/>
        <v>4842</v>
      </c>
      <c r="J8" s="105">
        <f t="shared" si="0"/>
        <v>454</v>
      </c>
      <c r="K8" s="105">
        <f t="shared" si="0"/>
        <v>16576</v>
      </c>
      <c r="L8" s="105">
        <f t="shared" si="0"/>
        <v>150</v>
      </c>
      <c r="M8" s="105">
        <f t="shared" si="0"/>
        <v>772</v>
      </c>
      <c r="N8" s="105">
        <f t="shared" si="0"/>
        <v>396</v>
      </c>
      <c r="O8" s="105">
        <f t="shared" si="0"/>
        <v>819</v>
      </c>
      <c r="P8" s="105">
        <f t="shared" si="0"/>
        <v>389</v>
      </c>
      <c r="Q8" s="105">
        <f t="shared" si="0"/>
        <v>476</v>
      </c>
      <c r="R8" s="105">
        <f t="shared" si="0"/>
        <v>11466</v>
      </c>
      <c r="S8" s="105">
        <f t="shared" si="0"/>
        <v>2371</v>
      </c>
      <c r="T8" s="105">
        <f t="shared" si="0"/>
        <v>1021</v>
      </c>
      <c r="U8" s="105">
        <f t="shared" si="0"/>
        <v>575</v>
      </c>
      <c r="V8" s="105">
        <f t="shared" si="0"/>
        <v>413</v>
      </c>
      <c r="W8" s="105">
        <f aca="true" t="shared" si="1" ref="W8:AI8">(W9+W28+W40+W47+W55+W70+W77+W90)</f>
        <v>24592</v>
      </c>
      <c r="X8" s="105">
        <f t="shared" si="1"/>
        <v>387</v>
      </c>
      <c r="Y8" s="105">
        <f t="shared" si="1"/>
        <v>1736</v>
      </c>
      <c r="Z8" s="105">
        <f t="shared" si="1"/>
        <v>752</v>
      </c>
      <c r="AA8" s="105">
        <f t="shared" si="1"/>
        <v>1642</v>
      </c>
      <c r="AB8" s="105">
        <f t="shared" si="1"/>
        <v>675</v>
      </c>
      <c r="AC8" s="105">
        <f t="shared" si="1"/>
        <v>1274</v>
      </c>
      <c r="AD8" s="105">
        <f t="shared" si="1"/>
        <v>11466</v>
      </c>
      <c r="AE8" s="105">
        <f t="shared" si="1"/>
        <v>2371</v>
      </c>
      <c r="AF8" s="105">
        <f t="shared" si="1"/>
        <v>1021</v>
      </c>
      <c r="AG8" s="105">
        <f t="shared" si="1"/>
        <v>575</v>
      </c>
      <c r="AH8" s="105">
        <f t="shared" si="1"/>
        <v>4842</v>
      </c>
      <c r="AI8" s="105">
        <f t="shared" si="1"/>
        <v>867</v>
      </c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</row>
    <row r="9" spans="1:125" s="62" customFormat="1" ht="15">
      <c r="A9" s="37" t="s">
        <v>57</v>
      </c>
      <c r="B9" s="152">
        <f aca="true" t="shared" si="2" ref="B9:V9">SUM(B10:B27)</f>
        <v>2573</v>
      </c>
      <c r="C9" s="152">
        <f t="shared" si="2"/>
        <v>65</v>
      </c>
      <c r="D9" s="152">
        <f t="shared" si="2"/>
        <v>251</v>
      </c>
      <c r="E9" s="152">
        <f t="shared" si="2"/>
        <v>145</v>
      </c>
      <c r="F9" s="152">
        <f t="shared" si="2"/>
        <v>293</v>
      </c>
      <c r="G9" s="152">
        <f t="shared" si="2"/>
        <v>106</v>
      </c>
      <c r="H9" s="152">
        <f t="shared" si="2"/>
        <v>187</v>
      </c>
      <c r="I9" s="152">
        <f t="shared" si="2"/>
        <v>1391</v>
      </c>
      <c r="J9" s="152">
        <f t="shared" si="2"/>
        <v>110</v>
      </c>
      <c r="K9" s="152">
        <f t="shared" si="2"/>
        <v>4242</v>
      </c>
      <c r="L9" s="152">
        <f t="shared" si="2"/>
        <v>43</v>
      </c>
      <c r="M9" s="152">
        <f t="shared" si="2"/>
        <v>229</v>
      </c>
      <c r="N9" s="152">
        <f t="shared" si="2"/>
        <v>189</v>
      </c>
      <c r="O9" s="152">
        <f t="shared" si="2"/>
        <v>309</v>
      </c>
      <c r="P9" s="152">
        <f t="shared" si="2"/>
        <v>95</v>
      </c>
      <c r="Q9" s="152">
        <f t="shared" si="2"/>
        <v>141</v>
      </c>
      <c r="R9" s="152">
        <f t="shared" si="2"/>
        <v>2167</v>
      </c>
      <c r="S9" s="152">
        <f t="shared" si="2"/>
        <v>520</v>
      </c>
      <c r="T9" s="152">
        <f t="shared" si="2"/>
        <v>281</v>
      </c>
      <c r="U9" s="152">
        <f t="shared" si="2"/>
        <v>185</v>
      </c>
      <c r="V9" s="152">
        <f t="shared" si="2"/>
        <v>101</v>
      </c>
      <c r="W9" s="152">
        <f aca="true" t="shared" si="3" ref="W9:AI9">SUM(W10:W27)</f>
        <v>6815</v>
      </c>
      <c r="X9" s="152">
        <f t="shared" si="3"/>
        <v>108</v>
      </c>
      <c r="Y9" s="152">
        <f t="shared" si="3"/>
        <v>480</v>
      </c>
      <c r="Z9" s="152">
        <f t="shared" si="3"/>
        <v>334</v>
      </c>
      <c r="AA9" s="152">
        <f t="shared" si="3"/>
        <v>602</v>
      </c>
      <c r="AB9" s="152">
        <f t="shared" si="3"/>
        <v>201</v>
      </c>
      <c r="AC9" s="152">
        <f t="shared" si="3"/>
        <v>328</v>
      </c>
      <c r="AD9" s="152">
        <f t="shared" si="3"/>
        <v>2167</v>
      </c>
      <c r="AE9" s="152">
        <f t="shared" si="3"/>
        <v>520</v>
      </c>
      <c r="AF9" s="152">
        <f t="shared" si="3"/>
        <v>281</v>
      </c>
      <c r="AG9" s="152">
        <f t="shared" si="3"/>
        <v>185</v>
      </c>
      <c r="AH9" s="152">
        <f t="shared" si="3"/>
        <v>1391</v>
      </c>
      <c r="AI9" s="152">
        <f t="shared" si="3"/>
        <v>211</v>
      </c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</row>
    <row r="10" spans="1:35" ht="15">
      <c r="A10" s="149" t="s">
        <v>309</v>
      </c>
      <c r="B10" s="77">
        <v>100</v>
      </c>
      <c r="C10" s="77">
        <v>2</v>
      </c>
      <c r="D10" s="77">
        <v>0</v>
      </c>
      <c r="E10" s="77">
        <v>0</v>
      </c>
      <c r="F10" s="77">
        <v>7</v>
      </c>
      <c r="G10" s="77">
        <v>6</v>
      </c>
      <c r="H10" s="77">
        <v>1</v>
      </c>
      <c r="I10" s="77">
        <v>82</v>
      </c>
      <c r="J10" s="77">
        <v>0</v>
      </c>
      <c r="K10" s="77">
        <v>164</v>
      </c>
      <c r="L10" s="77">
        <v>0</v>
      </c>
      <c r="M10" s="77">
        <v>0</v>
      </c>
      <c r="N10" s="77">
        <v>0</v>
      </c>
      <c r="O10" s="77">
        <v>2</v>
      </c>
      <c r="P10" s="77">
        <v>0</v>
      </c>
      <c r="Q10" s="77">
        <v>1</v>
      </c>
      <c r="R10" s="77">
        <v>115</v>
      </c>
      <c r="S10" s="77">
        <v>35</v>
      </c>
      <c r="T10" s="77">
        <v>0</v>
      </c>
      <c r="U10" s="77">
        <v>7</v>
      </c>
      <c r="V10" s="77">
        <v>0</v>
      </c>
      <c r="W10" s="77">
        <v>264</v>
      </c>
      <c r="X10" s="77">
        <v>2</v>
      </c>
      <c r="Y10" s="77">
        <v>0</v>
      </c>
      <c r="Z10" s="77">
        <v>0</v>
      </c>
      <c r="AA10" s="77">
        <v>9</v>
      </c>
      <c r="AB10" s="77">
        <v>6</v>
      </c>
      <c r="AC10" s="77">
        <v>2</v>
      </c>
      <c r="AD10" s="77">
        <v>115</v>
      </c>
      <c r="AE10" s="77">
        <v>35</v>
      </c>
      <c r="AF10" s="77">
        <v>0</v>
      </c>
      <c r="AG10" s="77">
        <v>7</v>
      </c>
      <c r="AH10" s="77">
        <v>82</v>
      </c>
      <c r="AI10" s="77">
        <v>0</v>
      </c>
    </row>
    <row r="11" spans="1:35" ht="15">
      <c r="A11" s="160" t="s">
        <v>310</v>
      </c>
      <c r="B11" s="77">
        <v>61</v>
      </c>
      <c r="C11" s="77">
        <v>3</v>
      </c>
      <c r="D11" s="77">
        <v>5</v>
      </c>
      <c r="E11" s="77">
        <v>0</v>
      </c>
      <c r="F11" s="77">
        <v>7</v>
      </c>
      <c r="G11" s="77">
        <v>2</v>
      </c>
      <c r="H11" s="77">
        <v>6</v>
      </c>
      <c r="I11" s="77">
        <v>29</v>
      </c>
      <c r="J11" s="77">
        <v>3</v>
      </c>
      <c r="K11" s="77">
        <v>72</v>
      </c>
      <c r="L11" s="77">
        <v>0</v>
      </c>
      <c r="M11" s="77">
        <v>0</v>
      </c>
      <c r="N11" s="77">
        <v>0</v>
      </c>
      <c r="O11" s="77">
        <v>6</v>
      </c>
      <c r="P11" s="77">
        <v>0</v>
      </c>
      <c r="Q11" s="77">
        <v>0</v>
      </c>
      <c r="R11" s="77">
        <v>45</v>
      </c>
      <c r="S11" s="77">
        <v>5</v>
      </c>
      <c r="T11" s="77">
        <v>5</v>
      </c>
      <c r="U11" s="77">
        <v>1</v>
      </c>
      <c r="V11" s="77">
        <v>2</v>
      </c>
      <c r="W11" s="77">
        <v>133</v>
      </c>
      <c r="X11" s="77">
        <v>3</v>
      </c>
      <c r="Y11" s="77">
        <v>5</v>
      </c>
      <c r="Z11" s="77">
        <v>0</v>
      </c>
      <c r="AA11" s="77">
        <v>13</v>
      </c>
      <c r="AB11" s="77">
        <v>2</v>
      </c>
      <c r="AC11" s="77">
        <v>6</v>
      </c>
      <c r="AD11" s="77">
        <v>45</v>
      </c>
      <c r="AE11" s="77">
        <v>5</v>
      </c>
      <c r="AF11" s="77">
        <v>5</v>
      </c>
      <c r="AG11" s="77">
        <v>1</v>
      </c>
      <c r="AH11" s="77">
        <v>29</v>
      </c>
      <c r="AI11" s="77">
        <v>5</v>
      </c>
    </row>
    <row r="12" spans="1:35" ht="15">
      <c r="A12" s="160" t="s">
        <v>311</v>
      </c>
      <c r="B12" s="77">
        <v>253</v>
      </c>
      <c r="C12" s="77">
        <v>9</v>
      </c>
      <c r="D12" s="77">
        <v>8</v>
      </c>
      <c r="E12" s="77">
        <v>15</v>
      </c>
      <c r="F12" s="77">
        <v>26</v>
      </c>
      <c r="G12" s="77">
        <v>20</v>
      </c>
      <c r="H12" s="77">
        <v>3</v>
      </c>
      <c r="I12" s="77">
        <v>162</v>
      </c>
      <c r="J12" s="77">
        <v>10</v>
      </c>
      <c r="K12" s="77">
        <v>328</v>
      </c>
      <c r="L12" s="77">
        <v>9</v>
      </c>
      <c r="M12" s="77">
        <v>32</v>
      </c>
      <c r="N12" s="77">
        <v>17</v>
      </c>
      <c r="O12" s="77">
        <v>11</v>
      </c>
      <c r="P12" s="77">
        <v>18</v>
      </c>
      <c r="Q12" s="77">
        <v>17</v>
      </c>
      <c r="R12" s="77">
        <v>92</v>
      </c>
      <c r="S12" s="77">
        <v>32</v>
      </c>
      <c r="T12" s="77">
        <v>54</v>
      </c>
      <c r="U12" s="77">
        <v>42</v>
      </c>
      <c r="V12" s="77">
        <v>4</v>
      </c>
      <c r="W12" s="77">
        <v>581</v>
      </c>
      <c r="X12" s="77">
        <v>18</v>
      </c>
      <c r="Y12" s="77">
        <v>40</v>
      </c>
      <c r="Z12" s="77">
        <v>32</v>
      </c>
      <c r="AA12" s="77">
        <v>37</v>
      </c>
      <c r="AB12" s="77">
        <v>38</v>
      </c>
      <c r="AC12" s="77">
        <v>20</v>
      </c>
      <c r="AD12" s="77">
        <v>92</v>
      </c>
      <c r="AE12" s="77">
        <v>32</v>
      </c>
      <c r="AF12" s="77">
        <v>54</v>
      </c>
      <c r="AG12" s="77">
        <v>42</v>
      </c>
      <c r="AH12" s="77">
        <v>162</v>
      </c>
      <c r="AI12" s="77">
        <v>14</v>
      </c>
    </row>
    <row r="13" spans="1:35" ht="15">
      <c r="A13" s="160" t="s">
        <v>312</v>
      </c>
      <c r="B13" s="77">
        <v>205</v>
      </c>
      <c r="C13" s="77">
        <v>3</v>
      </c>
      <c r="D13" s="77">
        <v>7</v>
      </c>
      <c r="E13" s="77">
        <v>0</v>
      </c>
      <c r="F13" s="77">
        <v>1</v>
      </c>
      <c r="G13" s="77">
        <v>0</v>
      </c>
      <c r="H13" s="77">
        <v>10</v>
      </c>
      <c r="I13" s="77">
        <v>167</v>
      </c>
      <c r="J13" s="77">
        <v>1</v>
      </c>
      <c r="K13" s="77">
        <v>295</v>
      </c>
      <c r="L13" s="77">
        <v>1</v>
      </c>
      <c r="M13" s="77">
        <v>4</v>
      </c>
      <c r="N13" s="77">
        <v>1</v>
      </c>
      <c r="O13" s="77">
        <v>0</v>
      </c>
      <c r="P13" s="77">
        <v>0</v>
      </c>
      <c r="Q13" s="77">
        <v>4</v>
      </c>
      <c r="R13" s="77">
        <v>250</v>
      </c>
      <c r="S13" s="77">
        <v>7</v>
      </c>
      <c r="T13" s="77">
        <v>8</v>
      </c>
      <c r="U13" s="77">
        <v>3</v>
      </c>
      <c r="V13" s="77">
        <v>6</v>
      </c>
      <c r="W13" s="77">
        <v>500</v>
      </c>
      <c r="X13" s="77">
        <v>4</v>
      </c>
      <c r="Y13" s="77">
        <v>11</v>
      </c>
      <c r="Z13" s="77">
        <v>1</v>
      </c>
      <c r="AA13" s="77">
        <v>1</v>
      </c>
      <c r="AB13" s="77">
        <v>0</v>
      </c>
      <c r="AC13" s="77">
        <v>14</v>
      </c>
      <c r="AD13" s="77">
        <v>250</v>
      </c>
      <c r="AE13" s="77">
        <v>7</v>
      </c>
      <c r="AF13" s="77">
        <v>8</v>
      </c>
      <c r="AG13" s="77">
        <v>3</v>
      </c>
      <c r="AH13" s="77">
        <v>167</v>
      </c>
      <c r="AI13" s="77">
        <v>7</v>
      </c>
    </row>
    <row r="14" spans="1:35" ht="15">
      <c r="A14" s="160" t="s">
        <v>313</v>
      </c>
      <c r="B14" s="77">
        <v>94</v>
      </c>
      <c r="C14" s="77">
        <v>0</v>
      </c>
      <c r="D14" s="77">
        <v>20</v>
      </c>
      <c r="E14" s="77">
        <v>3</v>
      </c>
      <c r="F14" s="77">
        <v>14</v>
      </c>
      <c r="G14" s="77">
        <v>3</v>
      </c>
      <c r="H14" s="77">
        <v>20</v>
      </c>
      <c r="I14" s="77">
        <v>36</v>
      </c>
      <c r="J14" s="77">
        <v>5</v>
      </c>
      <c r="K14" s="77">
        <v>153</v>
      </c>
      <c r="L14" s="77">
        <v>2</v>
      </c>
      <c r="M14" s="77">
        <v>9</v>
      </c>
      <c r="N14" s="77">
        <v>5</v>
      </c>
      <c r="O14" s="77">
        <v>13</v>
      </c>
      <c r="P14" s="77">
        <v>0</v>
      </c>
      <c r="Q14" s="77">
        <v>7</v>
      </c>
      <c r="R14" s="77">
        <v>116</v>
      </c>
      <c r="S14" s="77">
        <v>14</v>
      </c>
      <c r="T14" s="77">
        <v>15</v>
      </c>
      <c r="U14" s="77">
        <v>8</v>
      </c>
      <c r="V14" s="77">
        <v>1</v>
      </c>
      <c r="W14" s="77">
        <v>247</v>
      </c>
      <c r="X14" s="77">
        <v>2</v>
      </c>
      <c r="Y14" s="77">
        <v>29</v>
      </c>
      <c r="Z14" s="77">
        <v>8</v>
      </c>
      <c r="AA14" s="77">
        <v>27</v>
      </c>
      <c r="AB14" s="77">
        <v>3</v>
      </c>
      <c r="AC14" s="77">
        <v>27</v>
      </c>
      <c r="AD14" s="77">
        <v>116</v>
      </c>
      <c r="AE14" s="77">
        <v>14</v>
      </c>
      <c r="AF14" s="77">
        <v>15</v>
      </c>
      <c r="AG14" s="77">
        <v>8</v>
      </c>
      <c r="AH14" s="77">
        <v>36</v>
      </c>
      <c r="AI14" s="77">
        <v>6</v>
      </c>
    </row>
    <row r="15" spans="1:35" ht="15">
      <c r="A15" s="160" t="s">
        <v>314</v>
      </c>
      <c r="B15" s="77">
        <v>66</v>
      </c>
      <c r="C15" s="77">
        <v>2</v>
      </c>
      <c r="D15" s="77">
        <v>14</v>
      </c>
      <c r="E15" s="77">
        <v>5</v>
      </c>
      <c r="F15" s="77">
        <v>7</v>
      </c>
      <c r="G15" s="77">
        <v>2</v>
      </c>
      <c r="H15" s="77">
        <v>16</v>
      </c>
      <c r="I15" s="77">
        <v>15</v>
      </c>
      <c r="J15" s="77">
        <v>5</v>
      </c>
      <c r="K15" s="77">
        <v>127</v>
      </c>
      <c r="L15" s="77">
        <v>0</v>
      </c>
      <c r="M15" s="77">
        <v>8</v>
      </c>
      <c r="N15" s="77">
        <v>9</v>
      </c>
      <c r="O15" s="77">
        <v>10</v>
      </c>
      <c r="P15" s="77">
        <v>1</v>
      </c>
      <c r="Q15" s="77">
        <v>17</v>
      </c>
      <c r="R15" s="77">
        <v>51</v>
      </c>
      <c r="S15" s="77">
        <v>10</v>
      </c>
      <c r="T15" s="77">
        <v>8</v>
      </c>
      <c r="U15" s="77">
        <v>5</v>
      </c>
      <c r="V15" s="77">
        <v>8</v>
      </c>
      <c r="W15" s="77">
        <v>193</v>
      </c>
      <c r="X15" s="77">
        <v>2</v>
      </c>
      <c r="Y15" s="77">
        <v>22</v>
      </c>
      <c r="Z15" s="77">
        <v>14</v>
      </c>
      <c r="AA15" s="77">
        <v>17</v>
      </c>
      <c r="AB15" s="77">
        <v>3</v>
      </c>
      <c r="AC15" s="77">
        <v>33</v>
      </c>
      <c r="AD15" s="77">
        <v>51</v>
      </c>
      <c r="AE15" s="77">
        <v>10</v>
      </c>
      <c r="AF15" s="77">
        <v>8</v>
      </c>
      <c r="AG15" s="77">
        <v>5</v>
      </c>
      <c r="AH15" s="77">
        <v>15</v>
      </c>
      <c r="AI15" s="77">
        <v>13</v>
      </c>
    </row>
    <row r="16" spans="1:35" ht="15">
      <c r="A16" s="160" t="s">
        <v>315</v>
      </c>
      <c r="B16" s="77">
        <v>23</v>
      </c>
      <c r="C16" s="77">
        <v>0</v>
      </c>
      <c r="D16" s="77">
        <v>6</v>
      </c>
      <c r="E16" s="77">
        <v>0</v>
      </c>
      <c r="F16" s="77">
        <v>0</v>
      </c>
      <c r="G16" s="77">
        <v>0</v>
      </c>
      <c r="H16" s="77">
        <v>5</v>
      </c>
      <c r="I16" s="77">
        <v>6</v>
      </c>
      <c r="J16" s="77">
        <v>2</v>
      </c>
      <c r="K16" s="77">
        <v>35</v>
      </c>
      <c r="L16" s="77">
        <v>0</v>
      </c>
      <c r="M16" s="77">
        <v>5</v>
      </c>
      <c r="N16" s="77">
        <v>0</v>
      </c>
      <c r="O16" s="77">
        <v>0</v>
      </c>
      <c r="P16" s="77">
        <v>0</v>
      </c>
      <c r="Q16" s="77">
        <v>3</v>
      </c>
      <c r="R16" s="77">
        <v>21</v>
      </c>
      <c r="S16" s="77">
        <v>6</v>
      </c>
      <c r="T16" s="77">
        <v>0</v>
      </c>
      <c r="U16" s="77">
        <v>0</v>
      </c>
      <c r="V16" s="77">
        <v>0</v>
      </c>
      <c r="W16" s="77">
        <v>58</v>
      </c>
      <c r="X16" s="77">
        <v>0</v>
      </c>
      <c r="Y16" s="77">
        <v>11</v>
      </c>
      <c r="Z16" s="77">
        <v>0</v>
      </c>
      <c r="AA16" s="77">
        <v>0</v>
      </c>
      <c r="AB16" s="77">
        <v>0</v>
      </c>
      <c r="AC16" s="77">
        <v>8</v>
      </c>
      <c r="AD16" s="77">
        <v>21</v>
      </c>
      <c r="AE16" s="77">
        <v>6</v>
      </c>
      <c r="AF16" s="77">
        <v>0</v>
      </c>
      <c r="AG16" s="77">
        <v>0</v>
      </c>
      <c r="AH16" s="77">
        <v>6</v>
      </c>
      <c r="AI16" s="77">
        <v>2</v>
      </c>
    </row>
    <row r="17" spans="1:35" ht="15">
      <c r="A17" s="160" t="s">
        <v>316</v>
      </c>
      <c r="B17" s="77">
        <v>57</v>
      </c>
      <c r="C17" s="77">
        <v>0</v>
      </c>
      <c r="D17" s="77">
        <v>2</v>
      </c>
      <c r="E17" s="77">
        <v>2</v>
      </c>
      <c r="F17" s="77">
        <v>9</v>
      </c>
      <c r="G17" s="77">
        <v>0</v>
      </c>
      <c r="H17" s="77">
        <v>9</v>
      </c>
      <c r="I17" s="77">
        <v>33</v>
      </c>
      <c r="J17" s="77">
        <v>2</v>
      </c>
      <c r="K17" s="77">
        <v>117</v>
      </c>
      <c r="L17" s="77">
        <v>0</v>
      </c>
      <c r="M17" s="77">
        <v>1</v>
      </c>
      <c r="N17" s="77">
        <v>1</v>
      </c>
      <c r="O17" s="77">
        <v>15</v>
      </c>
      <c r="P17" s="77">
        <v>1</v>
      </c>
      <c r="Q17" s="77">
        <v>0</v>
      </c>
      <c r="R17" s="77">
        <v>76</v>
      </c>
      <c r="S17" s="77">
        <v>11</v>
      </c>
      <c r="T17" s="77">
        <v>6</v>
      </c>
      <c r="U17" s="77">
        <v>3</v>
      </c>
      <c r="V17" s="77">
        <v>2</v>
      </c>
      <c r="W17" s="77">
        <v>174</v>
      </c>
      <c r="X17" s="77">
        <v>0</v>
      </c>
      <c r="Y17" s="77">
        <v>3</v>
      </c>
      <c r="Z17" s="77">
        <v>3</v>
      </c>
      <c r="AA17" s="77">
        <v>24</v>
      </c>
      <c r="AB17" s="77">
        <v>1</v>
      </c>
      <c r="AC17" s="77">
        <v>9</v>
      </c>
      <c r="AD17" s="77">
        <v>76</v>
      </c>
      <c r="AE17" s="77">
        <v>11</v>
      </c>
      <c r="AF17" s="77">
        <v>6</v>
      </c>
      <c r="AG17" s="77">
        <v>3</v>
      </c>
      <c r="AH17" s="77">
        <v>33</v>
      </c>
      <c r="AI17" s="77">
        <v>4</v>
      </c>
    </row>
    <row r="18" spans="1:35" ht="15">
      <c r="A18" s="160" t="s">
        <v>317</v>
      </c>
      <c r="B18" s="77">
        <v>34</v>
      </c>
      <c r="C18" s="77">
        <v>1</v>
      </c>
      <c r="D18" s="77">
        <v>4</v>
      </c>
      <c r="E18" s="77">
        <v>1</v>
      </c>
      <c r="F18" s="77">
        <v>2</v>
      </c>
      <c r="G18" s="77">
        <v>1</v>
      </c>
      <c r="H18" s="77">
        <v>2</v>
      </c>
      <c r="I18" s="77">
        <v>19</v>
      </c>
      <c r="J18" s="77">
        <v>4</v>
      </c>
      <c r="K18" s="77">
        <v>115</v>
      </c>
      <c r="L18" s="77">
        <v>2</v>
      </c>
      <c r="M18" s="77">
        <v>3</v>
      </c>
      <c r="N18" s="77">
        <v>1</v>
      </c>
      <c r="O18" s="77">
        <v>2</v>
      </c>
      <c r="P18" s="77">
        <v>3</v>
      </c>
      <c r="Q18" s="77">
        <v>12</v>
      </c>
      <c r="R18" s="77">
        <v>57</v>
      </c>
      <c r="S18" s="77">
        <v>21</v>
      </c>
      <c r="T18" s="77">
        <v>8</v>
      </c>
      <c r="U18" s="77">
        <v>2</v>
      </c>
      <c r="V18" s="77">
        <v>3</v>
      </c>
      <c r="W18" s="77">
        <v>149</v>
      </c>
      <c r="X18" s="77">
        <v>3</v>
      </c>
      <c r="Y18" s="77">
        <v>7</v>
      </c>
      <c r="Z18" s="77">
        <v>2</v>
      </c>
      <c r="AA18" s="77">
        <v>4</v>
      </c>
      <c r="AB18" s="77">
        <v>4</v>
      </c>
      <c r="AC18" s="77">
        <v>14</v>
      </c>
      <c r="AD18" s="77">
        <v>57</v>
      </c>
      <c r="AE18" s="77">
        <v>21</v>
      </c>
      <c r="AF18" s="77">
        <v>8</v>
      </c>
      <c r="AG18" s="77">
        <v>2</v>
      </c>
      <c r="AH18" s="77">
        <v>19</v>
      </c>
      <c r="AI18" s="77">
        <v>7</v>
      </c>
    </row>
    <row r="19" spans="1:35" ht="15">
      <c r="A19" s="160" t="s">
        <v>318</v>
      </c>
      <c r="B19" s="77">
        <v>537</v>
      </c>
      <c r="C19" s="77">
        <v>24</v>
      </c>
      <c r="D19" s="77">
        <v>81</v>
      </c>
      <c r="E19" s="77">
        <v>34</v>
      </c>
      <c r="F19" s="77">
        <v>60</v>
      </c>
      <c r="G19" s="77">
        <v>25</v>
      </c>
      <c r="H19" s="77">
        <v>41</v>
      </c>
      <c r="I19" s="77">
        <v>237</v>
      </c>
      <c r="J19" s="77">
        <v>49</v>
      </c>
      <c r="K19" s="77">
        <v>965</v>
      </c>
      <c r="L19" s="77">
        <v>14</v>
      </c>
      <c r="M19" s="77">
        <v>72</v>
      </c>
      <c r="N19" s="77">
        <v>55</v>
      </c>
      <c r="O19" s="77">
        <v>102</v>
      </c>
      <c r="P19" s="77">
        <v>28</v>
      </c>
      <c r="Q19" s="77">
        <v>45</v>
      </c>
      <c r="R19" s="77">
        <v>392</v>
      </c>
      <c r="S19" s="77">
        <v>166</v>
      </c>
      <c r="T19" s="77">
        <v>69</v>
      </c>
      <c r="U19" s="77">
        <v>50</v>
      </c>
      <c r="V19" s="77">
        <v>55</v>
      </c>
      <c r="W19" s="77">
        <v>1502</v>
      </c>
      <c r="X19" s="77">
        <v>38</v>
      </c>
      <c r="Y19" s="77">
        <v>153</v>
      </c>
      <c r="Z19" s="77">
        <v>89</v>
      </c>
      <c r="AA19" s="77">
        <v>162</v>
      </c>
      <c r="AB19" s="77">
        <v>53</v>
      </c>
      <c r="AC19" s="77">
        <v>86</v>
      </c>
      <c r="AD19" s="77">
        <v>392</v>
      </c>
      <c r="AE19" s="77">
        <v>166</v>
      </c>
      <c r="AF19" s="77">
        <v>69</v>
      </c>
      <c r="AG19" s="77">
        <v>50</v>
      </c>
      <c r="AH19" s="77">
        <v>237</v>
      </c>
      <c r="AI19" s="77">
        <v>104</v>
      </c>
    </row>
    <row r="20" spans="1:35" ht="15">
      <c r="A20" s="160" t="s">
        <v>319</v>
      </c>
      <c r="B20" s="77">
        <v>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1</v>
      </c>
      <c r="I20" s="77">
        <v>0</v>
      </c>
      <c r="J20" s="77">
        <v>0</v>
      </c>
      <c r="K20" s="77">
        <v>3</v>
      </c>
      <c r="L20" s="77">
        <v>0</v>
      </c>
      <c r="M20" s="77">
        <v>0</v>
      </c>
      <c r="N20" s="77">
        <v>0</v>
      </c>
      <c r="O20" s="77">
        <v>0</v>
      </c>
      <c r="P20" s="77">
        <v>1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6</v>
      </c>
      <c r="X20" s="77">
        <v>0</v>
      </c>
      <c r="Y20" s="77">
        <v>0</v>
      </c>
      <c r="Z20" s="77">
        <v>0</v>
      </c>
      <c r="AA20" s="77">
        <v>0</v>
      </c>
      <c r="AB20" s="77">
        <v>1</v>
      </c>
      <c r="AC20" s="77">
        <v>1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</row>
    <row r="21" spans="1:35" ht="15">
      <c r="A21" s="160" t="s">
        <v>320</v>
      </c>
      <c r="B21" s="77">
        <v>25</v>
      </c>
      <c r="C21" s="77">
        <v>1</v>
      </c>
      <c r="D21" s="77">
        <v>1</v>
      </c>
      <c r="E21" s="77">
        <v>0</v>
      </c>
      <c r="F21" s="77">
        <v>3</v>
      </c>
      <c r="G21" s="77">
        <v>0</v>
      </c>
      <c r="H21" s="77">
        <v>11</v>
      </c>
      <c r="I21" s="77">
        <v>27</v>
      </c>
      <c r="J21" s="77">
        <v>1</v>
      </c>
      <c r="K21" s="77">
        <v>126</v>
      </c>
      <c r="L21" s="77">
        <v>0</v>
      </c>
      <c r="M21" s="77">
        <v>1</v>
      </c>
      <c r="N21" s="77">
        <v>1</v>
      </c>
      <c r="O21" s="77">
        <v>1</v>
      </c>
      <c r="P21" s="77">
        <v>0</v>
      </c>
      <c r="Q21" s="77">
        <v>1</v>
      </c>
      <c r="R21" s="77">
        <v>82</v>
      </c>
      <c r="S21" s="77">
        <v>7</v>
      </c>
      <c r="T21" s="77">
        <v>3</v>
      </c>
      <c r="U21" s="77">
        <v>0</v>
      </c>
      <c r="V21" s="77">
        <v>3</v>
      </c>
      <c r="W21" s="77">
        <v>151</v>
      </c>
      <c r="X21" s="77">
        <v>1</v>
      </c>
      <c r="Y21" s="77">
        <v>2</v>
      </c>
      <c r="Z21" s="77">
        <v>1</v>
      </c>
      <c r="AA21" s="77">
        <v>4</v>
      </c>
      <c r="AB21" s="77">
        <v>0</v>
      </c>
      <c r="AC21" s="77">
        <v>12</v>
      </c>
      <c r="AD21" s="77">
        <v>82</v>
      </c>
      <c r="AE21" s="77">
        <v>7</v>
      </c>
      <c r="AF21" s="77">
        <v>3</v>
      </c>
      <c r="AG21" s="77">
        <v>0</v>
      </c>
      <c r="AH21" s="77">
        <v>27</v>
      </c>
      <c r="AI21" s="77">
        <v>4</v>
      </c>
    </row>
    <row r="22" spans="1:35" ht="15">
      <c r="A22" s="160" t="s">
        <v>321</v>
      </c>
      <c r="B22" s="77">
        <v>210</v>
      </c>
      <c r="C22" s="77">
        <v>0</v>
      </c>
      <c r="D22" s="77">
        <v>5</v>
      </c>
      <c r="E22" s="77">
        <v>0</v>
      </c>
      <c r="F22" s="77">
        <v>25</v>
      </c>
      <c r="G22" s="77">
        <v>0</v>
      </c>
      <c r="H22" s="77">
        <v>2</v>
      </c>
      <c r="I22" s="77">
        <v>177</v>
      </c>
      <c r="J22" s="77">
        <v>1</v>
      </c>
      <c r="K22" s="77">
        <v>211</v>
      </c>
      <c r="L22" s="77">
        <v>0</v>
      </c>
      <c r="M22" s="77">
        <v>1</v>
      </c>
      <c r="N22" s="77">
        <v>0</v>
      </c>
      <c r="O22" s="77">
        <v>18</v>
      </c>
      <c r="P22" s="77">
        <v>1</v>
      </c>
      <c r="Q22" s="77">
        <v>4</v>
      </c>
      <c r="R22" s="77">
        <v>137</v>
      </c>
      <c r="S22" s="77">
        <v>35</v>
      </c>
      <c r="T22" s="77">
        <v>12</v>
      </c>
      <c r="U22" s="77">
        <v>3</v>
      </c>
      <c r="V22" s="77">
        <v>0</v>
      </c>
      <c r="W22" s="77">
        <v>421</v>
      </c>
      <c r="X22" s="77">
        <v>0</v>
      </c>
      <c r="Y22" s="77">
        <v>6</v>
      </c>
      <c r="Z22" s="77">
        <v>0</v>
      </c>
      <c r="AA22" s="77">
        <v>43</v>
      </c>
      <c r="AB22" s="77">
        <v>1</v>
      </c>
      <c r="AC22" s="77">
        <v>6</v>
      </c>
      <c r="AD22" s="77">
        <v>137</v>
      </c>
      <c r="AE22" s="77">
        <v>35</v>
      </c>
      <c r="AF22" s="77">
        <v>12</v>
      </c>
      <c r="AG22" s="77">
        <v>3</v>
      </c>
      <c r="AH22" s="77">
        <v>177</v>
      </c>
      <c r="AI22" s="77">
        <v>1</v>
      </c>
    </row>
    <row r="23" spans="1:35" ht="15">
      <c r="A23" s="140" t="s">
        <v>322</v>
      </c>
      <c r="B23" s="77">
        <v>40</v>
      </c>
      <c r="C23" s="77">
        <v>2</v>
      </c>
      <c r="D23" s="77">
        <v>1</v>
      </c>
      <c r="E23" s="77">
        <v>0</v>
      </c>
      <c r="F23" s="77">
        <v>3</v>
      </c>
      <c r="G23" s="77">
        <v>0</v>
      </c>
      <c r="H23" s="77">
        <v>6</v>
      </c>
      <c r="I23" s="77">
        <v>26</v>
      </c>
      <c r="J23" s="77">
        <v>1</v>
      </c>
      <c r="K23" s="77">
        <v>86</v>
      </c>
      <c r="L23" s="77">
        <v>2</v>
      </c>
      <c r="M23" s="77">
        <v>4</v>
      </c>
      <c r="N23" s="77">
        <v>2</v>
      </c>
      <c r="O23" s="77">
        <v>2</v>
      </c>
      <c r="P23" s="77">
        <v>2</v>
      </c>
      <c r="Q23" s="77">
        <v>0</v>
      </c>
      <c r="R23" s="77">
        <v>60</v>
      </c>
      <c r="S23" s="77">
        <v>7</v>
      </c>
      <c r="T23" s="77">
        <v>2</v>
      </c>
      <c r="U23" s="77">
        <v>3</v>
      </c>
      <c r="V23" s="77">
        <v>3</v>
      </c>
      <c r="W23" s="77">
        <v>126</v>
      </c>
      <c r="X23" s="77">
        <v>4</v>
      </c>
      <c r="Y23" s="77">
        <v>5</v>
      </c>
      <c r="Z23" s="77">
        <v>2</v>
      </c>
      <c r="AA23" s="77">
        <v>5</v>
      </c>
      <c r="AB23" s="77">
        <v>2</v>
      </c>
      <c r="AC23" s="77">
        <v>6</v>
      </c>
      <c r="AD23" s="77">
        <v>60</v>
      </c>
      <c r="AE23" s="77">
        <v>7</v>
      </c>
      <c r="AF23" s="77">
        <v>2</v>
      </c>
      <c r="AG23" s="77">
        <v>3</v>
      </c>
      <c r="AH23" s="77">
        <v>26</v>
      </c>
      <c r="AI23" s="77">
        <v>4</v>
      </c>
    </row>
    <row r="24" spans="1:35" ht="15">
      <c r="A24" s="160" t="s">
        <v>323</v>
      </c>
      <c r="B24" s="77">
        <v>57</v>
      </c>
      <c r="C24" s="77">
        <v>0</v>
      </c>
      <c r="D24" s="77">
        <v>2</v>
      </c>
      <c r="E24" s="77">
        <v>0</v>
      </c>
      <c r="F24" s="77">
        <v>6</v>
      </c>
      <c r="G24" s="77">
        <v>3</v>
      </c>
      <c r="H24" s="77">
        <v>5</v>
      </c>
      <c r="I24" s="77">
        <v>40</v>
      </c>
      <c r="J24" s="77">
        <v>1</v>
      </c>
      <c r="K24" s="77">
        <v>206</v>
      </c>
      <c r="L24" s="77">
        <v>0</v>
      </c>
      <c r="M24" s="77">
        <v>2</v>
      </c>
      <c r="N24" s="77">
        <v>0</v>
      </c>
      <c r="O24" s="77">
        <v>5</v>
      </c>
      <c r="P24" s="77">
        <v>4</v>
      </c>
      <c r="Q24" s="77">
        <v>0</v>
      </c>
      <c r="R24" s="77">
        <v>136</v>
      </c>
      <c r="S24" s="77">
        <v>22</v>
      </c>
      <c r="T24" s="77">
        <v>10</v>
      </c>
      <c r="U24" s="77">
        <v>4</v>
      </c>
      <c r="V24" s="77">
        <v>2</v>
      </c>
      <c r="W24" s="77">
        <v>263</v>
      </c>
      <c r="X24" s="77">
        <v>0</v>
      </c>
      <c r="Y24" s="77">
        <v>4</v>
      </c>
      <c r="Z24" s="77">
        <v>0</v>
      </c>
      <c r="AA24" s="77">
        <v>11</v>
      </c>
      <c r="AB24" s="77">
        <v>7</v>
      </c>
      <c r="AC24" s="77">
        <v>5</v>
      </c>
      <c r="AD24" s="77">
        <v>136</v>
      </c>
      <c r="AE24" s="77">
        <v>22</v>
      </c>
      <c r="AF24" s="77">
        <v>10</v>
      </c>
      <c r="AG24" s="77">
        <v>4</v>
      </c>
      <c r="AH24" s="77">
        <v>40</v>
      </c>
      <c r="AI24" s="77">
        <v>3</v>
      </c>
    </row>
    <row r="25" spans="1:35" ht="15">
      <c r="A25" s="160" t="s">
        <v>324</v>
      </c>
      <c r="B25" s="77">
        <v>17</v>
      </c>
      <c r="C25" s="77">
        <v>0</v>
      </c>
      <c r="D25" s="77">
        <v>0</v>
      </c>
      <c r="E25" s="77">
        <v>0</v>
      </c>
      <c r="F25" s="77">
        <v>1</v>
      </c>
      <c r="G25" s="77">
        <v>1</v>
      </c>
      <c r="H25" s="77">
        <v>1</v>
      </c>
      <c r="I25" s="77">
        <v>11</v>
      </c>
      <c r="J25" s="77">
        <v>0</v>
      </c>
      <c r="K25" s="77">
        <v>100</v>
      </c>
      <c r="L25" s="77">
        <v>0</v>
      </c>
      <c r="M25" s="77">
        <v>1</v>
      </c>
      <c r="N25" s="77">
        <v>1</v>
      </c>
      <c r="O25" s="77">
        <v>3</v>
      </c>
      <c r="P25" s="77">
        <v>0</v>
      </c>
      <c r="Q25" s="77">
        <v>1</v>
      </c>
      <c r="R25" s="77">
        <v>78</v>
      </c>
      <c r="S25" s="77">
        <v>5</v>
      </c>
      <c r="T25" s="77">
        <v>3</v>
      </c>
      <c r="U25" s="77">
        <v>0</v>
      </c>
      <c r="V25" s="77">
        <v>0</v>
      </c>
      <c r="W25" s="77">
        <v>117</v>
      </c>
      <c r="X25" s="77">
        <v>0</v>
      </c>
      <c r="Y25" s="77">
        <v>1</v>
      </c>
      <c r="Z25" s="77">
        <v>1</v>
      </c>
      <c r="AA25" s="77">
        <v>4</v>
      </c>
      <c r="AB25" s="77">
        <v>1</v>
      </c>
      <c r="AC25" s="77">
        <v>2</v>
      </c>
      <c r="AD25" s="77">
        <v>78</v>
      </c>
      <c r="AE25" s="77">
        <v>5</v>
      </c>
      <c r="AF25" s="77">
        <v>3</v>
      </c>
      <c r="AG25" s="77">
        <v>0</v>
      </c>
      <c r="AH25" s="77">
        <v>11</v>
      </c>
      <c r="AI25" s="77">
        <v>0</v>
      </c>
    </row>
    <row r="26" spans="1:35" ht="15">
      <c r="A26" s="160" t="s">
        <v>325</v>
      </c>
      <c r="B26" s="77">
        <v>23</v>
      </c>
      <c r="C26" s="77">
        <v>0</v>
      </c>
      <c r="D26" s="77">
        <v>1</v>
      </c>
      <c r="E26" s="77">
        <v>0</v>
      </c>
      <c r="F26" s="77">
        <v>14</v>
      </c>
      <c r="G26" s="77">
        <v>0</v>
      </c>
      <c r="H26" s="77">
        <v>1</v>
      </c>
      <c r="I26" s="77">
        <v>4</v>
      </c>
      <c r="J26" s="77">
        <v>0</v>
      </c>
      <c r="K26" s="77">
        <v>70</v>
      </c>
      <c r="L26" s="77">
        <v>0</v>
      </c>
      <c r="M26" s="77">
        <v>1</v>
      </c>
      <c r="N26" s="77">
        <v>2</v>
      </c>
      <c r="O26" s="77">
        <v>14</v>
      </c>
      <c r="P26" s="77">
        <v>0</v>
      </c>
      <c r="Q26" s="77">
        <v>0</v>
      </c>
      <c r="R26" s="77">
        <v>45</v>
      </c>
      <c r="S26" s="77">
        <v>6</v>
      </c>
      <c r="T26" s="77">
        <v>0</v>
      </c>
      <c r="U26" s="77">
        <v>2</v>
      </c>
      <c r="V26" s="77">
        <v>0</v>
      </c>
      <c r="W26" s="77">
        <v>93</v>
      </c>
      <c r="X26" s="77">
        <v>0</v>
      </c>
      <c r="Y26" s="77">
        <v>2</v>
      </c>
      <c r="Z26" s="77">
        <v>2</v>
      </c>
      <c r="AA26" s="77">
        <v>28</v>
      </c>
      <c r="AB26" s="77">
        <v>0</v>
      </c>
      <c r="AC26" s="77">
        <v>1</v>
      </c>
      <c r="AD26" s="77">
        <v>45</v>
      </c>
      <c r="AE26" s="77">
        <v>6</v>
      </c>
      <c r="AF26" s="77">
        <v>0</v>
      </c>
      <c r="AG26" s="77">
        <v>2</v>
      </c>
      <c r="AH26" s="77">
        <v>4</v>
      </c>
      <c r="AI26" s="77">
        <v>0</v>
      </c>
    </row>
    <row r="27" spans="1:35" ht="15">
      <c r="A27" s="160" t="s">
        <v>326</v>
      </c>
      <c r="B27" s="77">
        <v>768</v>
      </c>
      <c r="C27" s="77">
        <v>18</v>
      </c>
      <c r="D27" s="77">
        <v>94</v>
      </c>
      <c r="E27" s="77">
        <v>85</v>
      </c>
      <c r="F27" s="77">
        <v>108</v>
      </c>
      <c r="G27" s="77">
        <v>43</v>
      </c>
      <c r="H27" s="77">
        <v>47</v>
      </c>
      <c r="I27" s="77">
        <v>320</v>
      </c>
      <c r="J27" s="77">
        <v>25</v>
      </c>
      <c r="K27" s="77">
        <v>1069</v>
      </c>
      <c r="L27" s="77">
        <v>13</v>
      </c>
      <c r="M27" s="77">
        <v>85</v>
      </c>
      <c r="N27" s="77">
        <v>94</v>
      </c>
      <c r="O27" s="77">
        <v>105</v>
      </c>
      <c r="P27" s="77">
        <v>36</v>
      </c>
      <c r="Q27" s="77">
        <v>29</v>
      </c>
      <c r="R27" s="77">
        <v>414</v>
      </c>
      <c r="S27" s="77">
        <v>131</v>
      </c>
      <c r="T27" s="77">
        <v>78</v>
      </c>
      <c r="U27" s="77">
        <v>52</v>
      </c>
      <c r="V27" s="77">
        <v>12</v>
      </c>
      <c r="W27" s="77">
        <v>1837</v>
      </c>
      <c r="X27" s="77">
        <v>31</v>
      </c>
      <c r="Y27" s="77">
        <v>179</v>
      </c>
      <c r="Z27" s="77">
        <v>179</v>
      </c>
      <c r="AA27" s="77">
        <v>213</v>
      </c>
      <c r="AB27" s="77">
        <v>79</v>
      </c>
      <c r="AC27" s="77">
        <v>76</v>
      </c>
      <c r="AD27" s="77">
        <v>414</v>
      </c>
      <c r="AE27" s="77">
        <v>131</v>
      </c>
      <c r="AF27" s="77">
        <v>78</v>
      </c>
      <c r="AG27" s="77">
        <v>52</v>
      </c>
      <c r="AH27" s="77">
        <v>320</v>
      </c>
      <c r="AI27" s="77">
        <v>37</v>
      </c>
    </row>
    <row r="28" spans="1:125" s="62" customFormat="1" ht="15">
      <c r="A28" s="150" t="s">
        <v>58</v>
      </c>
      <c r="B28" s="190">
        <f aca="true" t="shared" si="4" ref="B28:V28">SUM(B29:B39)</f>
        <v>1116</v>
      </c>
      <c r="C28" s="190">
        <f t="shared" si="4"/>
        <v>41</v>
      </c>
      <c r="D28" s="190">
        <f t="shared" si="4"/>
        <v>114</v>
      </c>
      <c r="E28" s="190">
        <f t="shared" si="4"/>
        <v>77</v>
      </c>
      <c r="F28" s="190">
        <f t="shared" si="4"/>
        <v>74</v>
      </c>
      <c r="G28" s="190">
        <f t="shared" si="4"/>
        <v>28</v>
      </c>
      <c r="H28" s="190">
        <f t="shared" si="4"/>
        <v>99</v>
      </c>
      <c r="I28" s="190">
        <f t="shared" si="4"/>
        <v>585</v>
      </c>
      <c r="J28" s="190">
        <f t="shared" si="4"/>
        <v>59</v>
      </c>
      <c r="K28" s="190">
        <f t="shared" si="4"/>
        <v>2017</v>
      </c>
      <c r="L28" s="190">
        <f t="shared" si="4"/>
        <v>28</v>
      </c>
      <c r="M28" s="190">
        <f t="shared" si="4"/>
        <v>93</v>
      </c>
      <c r="N28" s="190">
        <f t="shared" si="4"/>
        <v>53</v>
      </c>
      <c r="O28" s="190">
        <f t="shared" si="4"/>
        <v>83</v>
      </c>
      <c r="P28" s="190">
        <f t="shared" si="4"/>
        <v>47</v>
      </c>
      <c r="Q28" s="190">
        <f t="shared" si="4"/>
        <v>58</v>
      </c>
      <c r="R28" s="190">
        <f t="shared" si="4"/>
        <v>1292</v>
      </c>
      <c r="S28" s="190">
        <f t="shared" si="4"/>
        <v>197</v>
      </c>
      <c r="T28" s="190">
        <f t="shared" si="4"/>
        <v>96</v>
      </c>
      <c r="U28" s="190">
        <f t="shared" si="4"/>
        <v>108</v>
      </c>
      <c r="V28" s="190">
        <f t="shared" si="4"/>
        <v>42</v>
      </c>
      <c r="W28" s="190">
        <f aca="true" t="shared" si="5" ref="W28:AI28">SUM(W29:W39)</f>
        <v>3133</v>
      </c>
      <c r="X28" s="190">
        <f t="shared" si="5"/>
        <v>69</v>
      </c>
      <c r="Y28" s="190">
        <f t="shared" si="5"/>
        <v>207</v>
      </c>
      <c r="Z28" s="190">
        <f t="shared" si="5"/>
        <v>130</v>
      </c>
      <c r="AA28" s="190">
        <f t="shared" si="5"/>
        <v>157</v>
      </c>
      <c r="AB28" s="190">
        <f t="shared" si="5"/>
        <v>75</v>
      </c>
      <c r="AC28" s="190">
        <f t="shared" si="5"/>
        <v>157</v>
      </c>
      <c r="AD28" s="190">
        <f t="shared" si="5"/>
        <v>1292</v>
      </c>
      <c r="AE28" s="190">
        <f t="shared" si="5"/>
        <v>197</v>
      </c>
      <c r="AF28" s="190">
        <f t="shared" si="5"/>
        <v>96</v>
      </c>
      <c r="AG28" s="190">
        <f t="shared" si="5"/>
        <v>108</v>
      </c>
      <c r="AH28" s="190">
        <f t="shared" si="5"/>
        <v>585</v>
      </c>
      <c r="AI28" s="190">
        <f t="shared" si="5"/>
        <v>101</v>
      </c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</row>
    <row r="29" spans="1:35" ht="15">
      <c r="A29" s="151" t="s">
        <v>327</v>
      </c>
      <c r="B29" s="77">
        <v>7</v>
      </c>
      <c r="C29" s="77">
        <v>0</v>
      </c>
      <c r="D29" s="77">
        <v>0</v>
      </c>
      <c r="E29" s="77">
        <v>0</v>
      </c>
      <c r="F29" s="77">
        <v>2</v>
      </c>
      <c r="G29" s="77">
        <v>0</v>
      </c>
      <c r="H29" s="77">
        <v>2</v>
      </c>
      <c r="I29" s="77">
        <v>3</v>
      </c>
      <c r="J29" s="77">
        <v>0</v>
      </c>
      <c r="K29" s="77">
        <v>45</v>
      </c>
      <c r="L29" s="77">
        <v>0</v>
      </c>
      <c r="M29" s="77">
        <v>0</v>
      </c>
      <c r="N29" s="77">
        <v>0</v>
      </c>
      <c r="O29" s="77">
        <v>7</v>
      </c>
      <c r="P29" s="77">
        <v>0</v>
      </c>
      <c r="Q29" s="77">
        <v>0</v>
      </c>
      <c r="R29" s="77">
        <v>23</v>
      </c>
      <c r="S29" s="77">
        <v>4</v>
      </c>
      <c r="T29" s="77">
        <v>0</v>
      </c>
      <c r="U29" s="77">
        <v>0</v>
      </c>
      <c r="V29" s="77">
        <v>0</v>
      </c>
      <c r="W29" s="77">
        <v>52</v>
      </c>
      <c r="X29" s="77">
        <v>0</v>
      </c>
      <c r="Y29" s="77">
        <v>0</v>
      </c>
      <c r="Z29" s="77">
        <v>0</v>
      </c>
      <c r="AA29" s="77">
        <v>9</v>
      </c>
      <c r="AB29" s="77">
        <v>0</v>
      </c>
      <c r="AC29" s="77">
        <v>2</v>
      </c>
      <c r="AD29" s="77">
        <v>23</v>
      </c>
      <c r="AE29" s="77">
        <v>4</v>
      </c>
      <c r="AF29" s="77">
        <v>0</v>
      </c>
      <c r="AG29" s="77">
        <v>0</v>
      </c>
      <c r="AH29" s="77">
        <v>3</v>
      </c>
      <c r="AI29" s="77">
        <v>0</v>
      </c>
    </row>
    <row r="30" spans="1:35" ht="15">
      <c r="A30" s="149" t="s">
        <v>328</v>
      </c>
      <c r="B30" s="77">
        <v>10</v>
      </c>
      <c r="C30" s="77">
        <v>0</v>
      </c>
      <c r="D30" s="77">
        <v>0</v>
      </c>
      <c r="E30" s="77">
        <v>0</v>
      </c>
      <c r="F30" s="77">
        <v>1</v>
      </c>
      <c r="G30" s="77">
        <v>0</v>
      </c>
      <c r="H30" s="77">
        <v>2</v>
      </c>
      <c r="I30" s="77">
        <v>3</v>
      </c>
      <c r="J30" s="77">
        <v>0</v>
      </c>
      <c r="K30" s="77">
        <v>28</v>
      </c>
      <c r="L30" s="77">
        <v>0</v>
      </c>
      <c r="M30" s="77">
        <v>1</v>
      </c>
      <c r="N30" s="77">
        <v>1</v>
      </c>
      <c r="O30" s="77">
        <v>2</v>
      </c>
      <c r="P30" s="77">
        <v>1</v>
      </c>
      <c r="Q30" s="77">
        <v>1</v>
      </c>
      <c r="R30" s="77">
        <v>15</v>
      </c>
      <c r="S30" s="77">
        <v>0</v>
      </c>
      <c r="T30" s="77">
        <v>0</v>
      </c>
      <c r="U30" s="77">
        <v>3</v>
      </c>
      <c r="V30" s="77">
        <v>0</v>
      </c>
      <c r="W30" s="77">
        <v>38</v>
      </c>
      <c r="X30" s="77">
        <v>0</v>
      </c>
      <c r="Y30" s="77">
        <v>1</v>
      </c>
      <c r="Z30" s="77">
        <v>1</v>
      </c>
      <c r="AA30" s="77">
        <v>3</v>
      </c>
      <c r="AB30" s="77">
        <v>1</v>
      </c>
      <c r="AC30" s="77">
        <v>3</v>
      </c>
      <c r="AD30" s="77">
        <v>15</v>
      </c>
      <c r="AE30" s="77">
        <v>0</v>
      </c>
      <c r="AF30" s="77">
        <v>0</v>
      </c>
      <c r="AG30" s="77">
        <v>3</v>
      </c>
      <c r="AH30" s="77">
        <v>3</v>
      </c>
      <c r="AI30" s="77">
        <v>0</v>
      </c>
    </row>
    <row r="31" spans="1:35" ht="15">
      <c r="A31" s="149" t="s">
        <v>329</v>
      </c>
      <c r="B31" s="77">
        <v>154</v>
      </c>
      <c r="C31" s="77">
        <v>5</v>
      </c>
      <c r="D31" s="77">
        <v>21</v>
      </c>
      <c r="E31" s="77">
        <v>19</v>
      </c>
      <c r="F31" s="77">
        <v>14</v>
      </c>
      <c r="G31" s="77">
        <v>7</v>
      </c>
      <c r="H31" s="77">
        <v>15</v>
      </c>
      <c r="I31" s="77">
        <v>45</v>
      </c>
      <c r="J31" s="77">
        <v>13</v>
      </c>
      <c r="K31" s="77">
        <v>609</v>
      </c>
      <c r="L31" s="77">
        <v>5</v>
      </c>
      <c r="M31" s="77">
        <v>14</v>
      </c>
      <c r="N31" s="77">
        <v>5</v>
      </c>
      <c r="O31" s="77">
        <v>14</v>
      </c>
      <c r="P31" s="77">
        <v>3</v>
      </c>
      <c r="Q31" s="77">
        <v>5</v>
      </c>
      <c r="R31" s="77">
        <v>425</v>
      </c>
      <c r="S31" s="77">
        <v>50</v>
      </c>
      <c r="T31" s="77">
        <v>20</v>
      </c>
      <c r="U31" s="77">
        <v>25</v>
      </c>
      <c r="V31" s="77">
        <v>6</v>
      </c>
      <c r="W31" s="77">
        <v>763</v>
      </c>
      <c r="X31" s="77">
        <v>10</v>
      </c>
      <c r="Y31" s="77">
        <v>35</v>
      </c>
      <c r="Z31" s="77">
        <v>24</v>
      </c>
      <c r="AA31" s="77">
        <v>28</v>
      </c>
      <c r="AB31" s="77">
        <v>10</v>
      </c>
      <c r="AC31" s="77">
        <v>20</v>
      </c>
      <c r="AD31" s="77">
        <v>425</v>
      </c>
      <c r="AE31" s="77">
        <v>50</v>
      </c>
      <c r="AF31" s="77">
        <v>20</v>
      </c>
      <c r="AG31" s="77">
        <v>25</v>
      </c>
      <c r="AH31" s="77">
        <v>45</v>
      </c>
      <c r="AI31" s="77">
        <v>19</v>
      </c>
    </row>
    <row r="32" spans="1:35" ht="15">
      <c r="A32" s="149" t="s">
        <v>330</v>
      </c>
      <c r="B32" s="77">
        <v>15</v>
      </c>
      <c r="C32" s="77">
        <v>1</v>
      </c>
      <c r="D32" s="77">
        <v>2</v>
      </c>
      <c r="E32" s="77">
        <v>0</v>
      </c>
      <c r="F32" s="77">
        <v>2</v>
      </c>
      <c r="G32" s="77">
        <v>0</v>
      </c>
      <c r="H32" s="77">
        <v>6</v>
      </c>
      <c r="I32" s="77">
        <v>2</v>
      </c>
      <c r="J32" s="77">
        <v>0</v>
      </c>
      <c r="K32" s="77">
        <v>39</v>
      </c>
      <c r="L32" s="77">
        <v>2</v>
      </c>
      <c r="M32" s="77">
        <v>2</v>
      </c>
      <c r="N32" s="77">
        <v>0</v>
      </c>
      <c r="O32" s="77">
        <v>0</v>
      </c>
      <c r="P32" s="77">
        <v>0</v>
      </c>
      <c r="Q32" s="77">
        <v>1</v>
      </c>
      <c r="R32" s="77">
        <v>15</v>
      </c>
      <c r="S32" s="77">
        <v>1</v>
      </c>
      <c r="T32" s="77">
        <v>1</v>
      </c>
      <c r="U32" s="77">
        <v>1</v>
      </c>
      <c r="V32" s="77">
        <v>1</v>
      </c>
      <c r="W32" s="77">
        <v>54</v>
      </c>
      <c r="X32" s="77">
        <v>3</v>
      </c>
      <c r="Y32" s="77">
        <v>4</v>
      </c>
      <c r="Z32" s="77">
        <v>0</v>
      </c>
      <c r="AA32" s="77">
        <v>2</v>
      </c>
      <c r="AB32" s="77">
        <v>0</v>
      </c>
      <c r="AC32" s="77">
        <v>7</v>
      </c>
      <c r="AD32" s="77">
        <v>15</v>
      </c>
      <c r="AE32" s="77">
        <v>1</v>
      </c>
      <c r="AF32" s="77">
        <v>1</v>
      </c>
      <c r="AG32" s="77">
        <v>1</v>
      </c>
      <c r="AH32" s="77">
        <v>2</v>
      </c>
      <c r="AI32" s="77">
        <v>1</v>
      </c>
    </row>
    <row r="33" spans="1:35" ht="15">
      <c r="A33" s="149" t="s">
        <v>331</v>
      </c>
      <c r="B33" s="77">
        <v>71</v>
      </c>
      <c r="C33" s="77">
        <v>1</v>
      </c>
      <c r="D33" s="77">
        <v>17</v>
      </c>
      <c r="E33" s="77">
        <v>3</v>
      </c>
      <c r="F33" s="77">
        <v>14</v>
      </c>
      <c r="G33" s="77">
        <v>3</v>
      </c>
      <c r="H33" s="77">
        <v>6</v>
      </c>
      <c r="I33" s="77">
        <v>25</v>
      </c>
      <c r="J33" s="77">
        <v>5</v>
      </c>
      <c r="K33" s="77">
        <v>117</v>
      </c>
      <c r="L33" s="77">
        <v>0</v>
      </c>
      <c r="M33" s="77">
        <v>12</v>
      </c>
      <c r="N33" s="77">
        <v>11</v>
      </c>
      <c r="O33" s="77">
        <v>10</v>
      </c>
      <c r="P33" s="77">
        <v>4</v>
      </c>
      <c r="Q33" s="77">
        <v>10</v>
      </c>
      <c r="R33" s="77">
        <v>48</v>
      </c>
      <c r="S33" s="77">
        <v>9</v>
      </c>
      <c r="T33" s="77">
        <v>0</v>
      </c>
      <c r="U33" s="77">
        <v>5</v>
      </c>
      <c r="V33" s="77">
        <v>6</v>
      </c>
      <c r="W33" s="77">
        <v>188</v>
      </c>
      <c r="X33" s="77">
        <v>1</v>
      </c>
      <c r="Y33" s="77">
        <v>29</v>
      </c>
      <c r="Z33" s="77">
        <v>14</v>
      </c>
      <c r="AA33" s="77">
        <v>24</v>
      </c>
      <c r="AB33" s="77">
        <v>7</v>
      </c>
      <c r="AC33" s="77">
        <v>16</v>
      </c>
      <c r="AD33" s="77">
        <v>48</v>
      </c>
      <c r="AE33" s="77">
        <v>9</v>
      </c>
      <c r="AF33" s="77">
        <v>0</v>
      </c>
      <c r="AG33" s="77">
        <v>5</v>
      </c>
      <c r="AH33" s="77">
        <v>25</v>
      </c>
      <c r="AI33" s="77">
        <v>11</v>
      </c>
    </row>
    <row r="34" spans="1:35" ht="15">
      <c r="A34" s="149" t="s">
        <v>332</v>
      </c>
      <c r="B34" s="77">
        <v>172</v>
      </c>
      <c r="C34" s="77">
        <v>0</v>
      </c>
      <c r="D34" s="77">
        <v>12</v>
      </c>
      <c r="E34" s="77">
        <v>15</v>
      </c>
      <c r="F34" s="77">
        <v>0</v>
      </c>
      <c r="G34" s="77">
        <v>0</v>
      </c>
      <c r="H34" s="77">
        <v>1</v>
      </c>
      <c r="I34" s="77">
        <v>170</v>
      </c>
      <c r="J34" s="77">
        <v>1</v>
      </c>
      <c r="K34" s="77">
        <v>31</v>
      </c>
      <c r="L34" s="77">
        <v>2</v>
      </c>
      <c r="M34" s="77">
        <v>7</v>
      </c>
      <c r="N34" s="77">
        <v>0</v>
      </c>
      <c r="O34" s="77">
        <v>1</v>
      </c>
      <c r="P34" s="77">
        <v>0</v>
      </c>
      <c r="Q34" s="77">
        <v>0</v>
      </c>
      <c r="R34" s="77">
        <v>65</v>
      </c>
      <c r="S34" s="77">
        <v>3</v>
      </c>
      <c r="T34" s="77">
        <v>0</v>
      </c>
      <c r="U34" s="77">
        <v>0</v>
      </c>
      <c r="V34" s="77">
        <v>1</v>
      </c>
      <c r="W34" s="77">
        <v>203</v>
      </c>
      <c r="X34" s="77">
        <v>2</v>
      </c>
      <c r="Y34" s="77">
        <v>19</v>
      </c>
      <c r="Z34" s="77">
        <v>15</v>
      </c>
      <c r="AA34" s="77">
        <v>1</v>
      </c>
      <c r="AB34" s="77">
        <v>0</v>
      </c>
      <c r="AC34" s="77">
        <v>1</v>
      </c>
      <c r="AD34" s="77">
        <v>65</v>
      </c>
      <c r="AE34" s="77">
        <v>3</v>
      </c>
      <c r="AF34" s="77">
        <v>0</v>
      </c>
      <c r="AG34" s="77">
        <v>0</v>
      </c>
      <c r="AH34" s="77">
        <v>170</v>
      </c>
      <c r="AI34" s="77">
        <v>2</v>
      </c>
    </row>
    <row r="35" spans="1:35" ht="15">
      <c r="A35" s="149" t="s">
        <v>333</v>
      </c>
      <c r="B35" s="77">
        <v>12</v>
      </c>
      <c r="C35" s="77">
        <v>0</v>
      </c>
      <c r="D35" s="77">
        <v>3</v>
      </c>
      <c r="E35" s="77">
        <v>1</v>
      </c>
      <c r="F35" s="77">
        <v>1</v>
      </c>
      <c r="G35" s="77">
        <v>0</v>
      </c>
      <c r="H35" s="77">
        <v>0</v>
      </c>
      <c r="I35" s="77">
        <v>2</v>
      </c>
      <c r="J35" s="77">
        <v>2</v>
      </c>
      <c r="K35" s="77">
        <v>22</v>
      </c>
      <c r="L35" s="77">
        <v>0</v>
      </c>
      <c r="M35" s="77">
        <v>1</v>
      </c>
      <c r="N35" s="77">
        <v>1</v>
      </c>
      <c r="O35" s="77">
        <v>0</v>
      </c>
      <c r="P35" s="77">
        <v>0</v>
      </c>
      <c r="Q35" s="77">
        <v>0</v>
      </c>
      <c r="R35" s="77">
        <v>7</v>
      </c>
      <c r="S35" s="77">
        <v>0</v>
      </c>
      <c r="T35" s="77">
        <v>2</v>
      </c>
      <c r="U35" s="77">
        <v>2</v>
      </c>
      <c r="V35" s="77">
        <v>1</v>
      </c>
      <c r="W35" s="77">
        <v>34</v>
      </c>
      <c r="X35" s="77">
        <v>0</v>
      </c>
      <c r="Y35" s="77">
        <v>4</v>
      </c>
      <c r="Z35" s="77">
        <v>2</v>
      </c>
      <c r="AA35" s="77">
        <v>1</v>
      </c>
      <c r="AB35" s="77">
        <v>0</v>
      </c>
      <c r="AC35" s="77">
        <v>0</v>
      </c>
      <c r="AD35" s="77">
        <v>7</v>
      </c>
      <c r="AE35" s="77">
        <v>0</v>
      </c>
      <c r="AF35" s="77">
        <v>2</v>
      </c>
      <c r="AG35" s="77">
        <v>2</v>
      </c>
      <c r="AH35" s="77">
        <v>2</v>
      </c>
      <c r="AI35" s="77">
        <v>3</v>
      </c>
    </row>
    <row r="36" spans="1:35" ht="15">
      <c r="A36" s="149" t="s">
        <v>334</v>
      </c>
      <c r="B36" s="77">
        <v>38</v>
      </c>
      <c r="C36" s="77">
        <v>0</v>
      </c>
      <c r="D36" s="77">
        <v>2</v>
      </c>
      <c r="E36" s="77">
        <v>2</v>
      </c>
      <c r="F36" s="77">
        <v>3</v>
      </c>
      <c r="G36" s="77">
        <v>0</v>
      </c>
      <c r="H36" s="77">
        <v>8</v>
      </c>
      <c r="I36" s="77">
        <v>4</v>
      </c>
      <c r="J36" s="77">
        <v>5</v>
      </c>
      <c r="K36" s="77">
        <v>48</v>
      </c>
      <c r="L36" s="77">
        <v>0</v>
      </c>
      <c r="M36" s="77">
        <v>2</v>
      </c>
      <c r="N36" s="77">
        <v>2</v>
      </c>
      <c r="O36" s="77">
        <v>3</v>
      </c>
      <c r="P36" s="77">
        <v>0</v>
      </c>
      <c r="Q36" s="77">
        <v>2</v>
      </c>
      <c r="R36" s="77">
        <v>134</v>
      </c>
      <c r="S36" s="77">
        <v>6</v>
      </c>
      <c r="T36" s="77">
        <v>7</v>
      </c>
      <c r="U36" s="77">
        <v>3</v>
      </c>
      <c r="V36" s="77">
        <v>3</v>
      </c>
      <c r="W36" s="77">
        <v>86</v>
      </c>
      <c r="X36" s="77">
        <v>0</v>
      </c>
      <c r="Y36" s="77">
        <v>4</v>
      </c>
      <c r="Z36" s="77">
        <v>4</v>
      </c>
      <c r="AA36" s="77">
        <v>6</v>
      </c>
      <c r="AB36" s="77">
        <v>0</v>
      </c>
      <c r="AC36" s="77">
        <v>10</v>
      </c>
      <c r="AD36" s="77">
        <v>134</v>
      </c>
      <c r="AE36" s="77">
        <v>6</v>
      </c>
      <c r="AF36" s="77">
        <v>7</v>
      </c>
      <c r="AG36" s="77">
        <v>3</v>
      </c>
      <c r="AH36" s="77">
        <v>4</v>
      </c>
      <c r="AI36" s="77">
        <v>8</v>
      </c>
    </row>
    <row r="37" spans="1:35" ht="15">
      <c r="A37" s="149" t="s">
        <v>335</v>
      </c>
      <c r="B37" s="77">
        <v>74</v>
      </c>
      <c r="C37" s="77">
        <v>7</v>
      </c>
      <c r="D37" s="77">
        <v>7</v>
      </c>
      <c r="E37" s="77">
        <v>8</v>
      </c>
      <c r="F37" s="77">
        <v>5</v>
      </c>
      <c r="G37" s="77">
        <v>2</v>
      </c>
      <c r="H37" s="77">
        <v>4</v>
      </c>
      <c r="I37" s="77">
        <v>21</v>
      </c>
      <c r="J37" s="77">
        <v>0</v>
      </c>
      <c r="K37" s="77">
        <v>185</v>
      </c>
      <c r="L37" s="77">
        <v>2</v>
      </c>
      <c r="M37" s="77">
        <v>7</v>
      </c>
      <c r="N37" s="77">
        <v>2</v>
      </c>
      <c r="O37" s="77">
        <v>2</v>
      </c>
      <c r="P37" s="77">
        <v>4</v>
      </c>
      <c r="Q37" s="77">
        <v>2</v>
      </c>
      <c r="R37" s="77">
        <v>132</v>
      </c>
      <c r="S37" s="77">
        <v>20</v>
      </c>
      <c r="T37" s="77">
        <v>5</v>
      </c>
      <c r="U37" s="77">
        <v>8</v>
      </c>
      <c r="V37" s="77">
        <v>1</v>
      </c>
      <c r="W37" s="77">
        <v>259</v>
      </c>
      <c r="X37" s="77">
        <v>9</v>
      </c>
      <c r="Y37" s="77">
        <v>14</v>
      </c>
      <c r="Z37" s="77">
        <v>10</v>
      </c>
      <c r="AA37" s="77">
        <v>7</v>
      </c>
      <c r="AB37" s="77">
        <v>6</v>
      </c>
      <c r="AC37" s="77">
        <v>6</v>
      </c>
      <c r="AD37" s="77">
        <v>132</v>
      </c>
      <c r="AE37" s="77">
        <v>20</v>
      </c>
      <c r="AF37" s="77">
        <v>5</v>
      </c>
      <c r="AG37" s="77">
        <v>8</v>
      </c>
      <c r="AH37" s="77">
        <v>21</v>
      </c>
      <c r="AI37" s="77">
        <v>1</v>
      </c>
    </row>
    <row r="38" spans="1:35" ht="15">
      <c r="A38" s="149" t="s">
        <v>336</v>
      </c>
      <c r="B38" s="77">
        <v>562</v>
      </c>
      <c r="C38" s="77">
        <v>27</v>
      </c>
      <c r="D38" s="77">
        <v>50</v>
      </c>
      <c r="E38" s="77">
        <v>29</v>
      </c>
      <c r="F38" s="77">
        <v>32</v>
      </c>
      <c r="G38" s="77">
        <v>16</v>
      </c>
      <c r="H38" s="77">
        <v>55</v>
      </c>
      <c r="I38" s="77">
        <v>309</v>
      </c>
      <c r="J38" s="77">
        <v>33</v>
      </c>
      <c r="K38" s="77">
        <v>893</v>
      </c>
      <c r="L38" s="77">
        <v>17</v>
      </c>
      <c r="M38" s="77">
        <v>47</v>
      </c>
      <c r="N38" s="77">
        <v>31</v>
      </c>
      <c r="O38" s="77">
        <v>44</v>
      </c>
      <c r="P38" s="77">
        <v>35</v>
      </c>
      <c r="Q38" s="77">
        <v>37</v>
      </c>
      <c r="R38" s="77">
        <v>428</v>
      </c>
      <c r="S38" s="77">
        <v>104</v>
      </c>
      <c r="T38" s="77">
        <v>61</v>
      </c>
      <c r="U38" s="77">
        <v>61</v>
      </c>
      <c r="V38" s="77">
        <v>23</v>
      </c>
      <c r="W38" s="77">
        <v>1455</v>
      </c>
      <c r="X38" s="77">
        <v>44</v>
      </c>
      <c r="Y38" s="77">
        <v>97</v>
      </c>
      <c r="Z38" s="77">
        <v>60</v>
      </c>
      <c r="AA38" s="77">
        <v>76</v>
      </c>
      <c r="AB38" s="77">
        <v>51</v>
      </c>
      <c r="AC38" s="77">
        <v>92</v>
      </c>
      <c r="AD38" s="77">
        <v>428</v>
      </c>
      <c r="AE38" s="77">
        <v>104</v>
      </c>
      <c r="AF38" s="77">
        <v>61</v>
      </c>
      <c r="AG38" s="77">
        <v>61</v>
      </c>
      <c r="AH38" s="77">
        <v>309</v>
      </c>
      <c r="AI38" s="77">
        <v>56</v>
      </c>
    </row>
    <row r="39" spans="1:35" ht="15">
      <c r="A39" s="149" t="s">
        <v>337</v>
      </c>
      <c r="B39" s="77">
        <v>1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1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1</v>
      </c>
      <c r="AI39" s="77">
        <v>0</v>
      </c>
    </row>
    <row r="40" spans="1:125" s="62" customFormat="1" ht="15">
      <c r="A40" s="150" t="s">
        <v>59</v>
      </c>
      <c r="B40" s="190">
        <f aca="true" t="shared" si="6" ref="B40:V40">SUM(B41:B46)</f>
        <v>764</v>
      </c>
      <c r="C40" s="190">
        <f t="shared" si="6"/>
        <v>24</v>
      </c>
      <c r="D40" s="190">
        <f t="shared" si="6"/>
        <v>72</v>
      </c>
      <c r="E40" s="190">
        <f t="shared" si="6"/>
        <v>20</v>
      </c>
      <c r="F40" s="190">
        <f t="shared" si="6"/>
        <v>68</v>
      </c>
      <c r="G40" s="190">
        <f t="shared" si="6"/>
        <v>52</v>
      </c>
      <c r="H40" s="190">
        <f t="shared" si="6"/>
        <v>74</v>
      </c>
      <c r="I40" s="190">
        <f t="shared" si="6"/>
        <v>399</v>
      </c>
      <c r="J40" s="190">
        <f t="shared" si="6"/>
        <v>56</v>
      </c>
      <c r="K40" s="190">
        <f t="shared" si="6"/>
        <v>1473</v>
      </c>
      <c r="L40" s="190">
        <f t="shared" si="6"/>
        <v>9</v>
      </c>
      <c r="M40" s="190">
        <f t="shared" si="6"/>
        <v>54</v>
      </c>
      <c r="N40" s="190">
        <f t="shared" si="6"/>
        <v>10</v>
      </c>
      <c r="O40" s="190">
        <f t="shared" si="6"/>
        <v>51</v>
      </c>
      <c r="P40" s="190">
        <f t="shared" si="6"/>
        <v>91</v>
      </c>
      <c r="Q40" s="190">
        <f t="shared" si="6"/>
        <v>46</v>
      </c>
      <c r="R40" s="190">
        <f t="shared" si="6"/>
        <v>756</v>
      </c>
      <c r="S40" s="190">
        <f t="shared" si="6"/>
        <v>281</v>
      </c>
      <c r="T40" s="190">
        <f t="shared" si="6"/>
        <v>84</v>
      </c>
      <c r="U40" s="190">
        <f t="shared" si="6"/>
        <v>68</v>
      </c>
      <c r="V40" s="190">
        <f t="shared" si="6"/>
        <v>68</v>
      </c>
      <c r="W40" s="190">
        <f aca="true" t="shared" si="7" ref="W40:AI40">SUM(W41:W46)</f>
        <v>2237</v>
      </c>
      <c r="X40" s="190">
        <f t="shared" si="7"/>
        <v>33</v>
      </c>
      <c r="Y40" s="190">
        <f t="shared" si="7"/>
        <v>126</v>
      </c>
      <c r="Z40" s="190">
        <f t="shared" si="7"/>
        <v>30</v>
      </c>
      <c r="AA40" s="190">
        <f t="shared" si="7"/>
        <v>119</v>
      </c>
      <c r="AB40" s="190">
        <f t="shared" si="7"/>
        <v>143</v>
      </c>
      <c r="AC40" s="190">
        <f t="shared" si="7"/>
        <v>120</v>
      </c>
      <c r="AD40" s="190">
        <f t="shared" si="7"/>
        <v>756</v>
      </c>
      <c r="AE40" s="190">
        <f t="shared" si="7"/>
        <v>281</v>
      </c>
      <c r="AF40" s="190">
        <f t="shared" si="7"/>
        <v>84</v>
      </c>
      <c r="AG40" s="190">
        <f t="shared" si="7"/>
        <v>68</v>
      </c>
      <c r="AH40" s="190">
        <f t="shared" si="7"/>
        <v>399</v>
      </c>
      <c r="AI40" s="190">
        <f t="shared" si="7"/>
        <v>124</v>
      </c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</row>
    <row r="41" spans="1:35" ht="15">
      <c r="A41" s="149" t="s">
        <v>338</v>
      </c>
      <c r="B41" s="77">
        <v>5</v>
      </c>
      <c r="C41" s="77">
        <v>0</v>
      </c>
      <c r="D41" s="77">
        <v>1</v>
      </c>
      <c r="E41" s="77">
        <v>0</v>
      </c>
      <c r="F41" s="77">
        <v>0</v>
      </c>
      <c r="G41" s="77">
        <v>1</v>
      </c>
      <c r="H41" s="77">
        <v>0</v>
      </c>
      <c r="I41" s="77">
        <v>3</v>
      </c>
      <c r="J41" s="77">
        <v>0</v>
      </c>
      <c r="K41" s="77">
        <v>17</v>
      </c>
      <c r="L41" s="77">
        <v>0</v>
      </c>
      <c r="M41" s="77">
        <v>1</v>
      </c>
      <c r="N41" s="77">
        <v>0</v>
      </c>
      <c r="O41" s="77">
        <v>0</v>
      </c>
      <c r="P41" s="77">
        <v>0</v>
      </c>
      <c r="Q41" s="77">
        <v>0</v>
      </c>
      <c r="R41" s="77">
        <v>10</v>
      </c>
      <c r="S41" s="77">
        <v>3</v>
      </c>
      <c r="T41" s="77">
        <v>0</v>
      </c>
      <c r="U41" s="77">
        <v>0</v>
      </c>
      <c r="V41" s="77">
        <v>0</v>
      </c>
      <c r="W41" s="77">
        <v>22</v>
      </c>
      <c r="X41" s="77">
        <v>0</v>
      </c>
      <c r="Y41" s="77">
        <v>2</v>
      </c>
      <c r="Z41" s="77">
        <v>0</v>
      </c>
      <c r="AA41" s="77">
        <v>0</v>
      </c>
      <c r="AB41" s="77">
        <v>1</v>
      </c>
      <c r="AC41" s="77">
        <v>0</v>
      </c>
      <c r="AD41" s="77">
        <v>10</v>
      </c>
      <c r="AE41" s="77">
        <v>3</v>
      </c>
      <c r="AF41" s="77">
        <v>0</v>
      </c>
      <c r="AG41" s="77">
        <v>0</v>
      </c>
      <c r="AH41" s="77">
        <v>3</v>
      </c>
      <c r="AI41" s="77">
        <v>0</v>
      </c>
    </row>
    <row r="42" spans="1:35" ht="15">
      <c r="A42" s="160" t="s">
        <v>339</v>
      </c>
      <c r="B42" s="77">
        <v>17</v>
      </c>
      <c r="C42" s="77">
        <v>0</v>
      </c>
      <c r="D42" s="77">
        <v>0</v>
      </c>
      <c r="E42" s="77">
        <v>1</v>
      </c>
      <c r="F42" s="77">
        <v>1</v>
      </c>
      <c r="G42" s="77">
        <v>0</v>
      </c>
      <c r="H42" s="77">
        <v>0</v>
      </c>
      <c r="I42" s="77">
        <v>15</v>
      </c>
      <c r="J42" s="77">
        <v>0</v>
      </c>
      <c r="K42" s="77">
        <v>29</v>
      </c>
      <c r="L42" s="77">
        <v>0</v>
      </c>
      <c r="M42" s="77">
        <v>1</v>
      </c>
      <c r="N42" s="77">
        <v>0</v>
      </c>
      <c r="O42" s="77">
        <v>0</v>
      </c>
      <c r="P42" s="77">
        <v>1</v>
      </c>
      <c r="Q42" s="77">
        <v>3</v>
      </c>
      <c r="R42" s="77">
        <v>16</v>
      </c>
      <c r="S42" s="77">
        <v>5</v>
      </c>
      <c r="T42" s="77">
        <v>2</v>
      </c>
      <c r="U42" s="77">
        <v>0</v>
      </c>
      <c r="V42" s="77">
        <v>1</v>
      </c>
      <c r="W42" s="77">
        <v>46</v>
      </c>
      <c r="X42" s="77">
        <v>0</v>
      </c>
      <c r="Y42" s="77">
        <v>1</v>
      </c>
      <c r="Z42" s="77">
        <v>1</v>
      </c>
      <c r="AA42" s="77">
        <v>1</v>
      </c>
      <c r="AB42" s="77">
        <v>1</v>
      </c>
      <c r="AC42" s="77">
        <v>3</v>
      </c>
      <c r="AD42" s="77">
        <v>16</v>
      </c>
      <c r="AE42" s="77">
        <v>5</v>
      </c>
      <c r="AF42" s="77">
        <v>2</v>
      </c>
      <c r="AG42" s="77">
        <v>0</v>
      </c>
      <c r="AH42" s="77">
        <v>15</v>
      </c>
      <c r="AI42" s="77">
        <v>1</v>
      </c>
    </row>
    <row r="43" spans="1:35" ht="15">
      <c r="A43" s="149" t="s">
        <v>340</v>
      </c>
      <c r="B43" s="77">
        <v>501</v>
      </c>
      <c r="C43" s="77">
        <v>20</v>
      </c>
      <c r="D43" s="77">
        <v>48</v>
      </c>
      <c r="E43" s="77">
        <v>15</v>
      </c>
      <c r="F43" s="77">
        <v>48</v>
      </c>
      <c r="G43" s="77">
        <v>41</v>
      </c>
      <c r="H43" s="77">
        <v>47</v>
      </c>
      <c r="I43" s="77">
        <v>217</v>
      </c>
      <c r="J43" s="77">
        <v>38</v>
      </c>
      <c r="K43" s="77">
        <v>991</v>
      </c>
      <c r="L43" s="77">
        <v>9</v>
      </c>
      <c r="M43" s="77">
        <v>20</v>
      </c>
      <c r="N43" s="77">
        <v>9</v>
      </c>
      <c r="O43" s="77">
        <v>40</v>
      </c>
      <c r="P43" s="77">
        <v>54</v>
      </c>
      <c r="Q43" s="77">
        <v>20</v>
      </c>
      <c r="R43" s="77">
        <v>413</v>
      </c>
      <c r="S43" s="77">
        <v>214</v>
      </c>
      <c r="T43" s="77">
        <v>57</v>
      </c>
      <c r="U43" s="77">
        <v>61</v>
      </c>
      <c r="V43" s="77">
        <v>40</v>
      </c>
      <c r="W43" s="77">
        <v>1492</v>
      </c>
      <c r="X43" s="77">
        <v>29</v>
      </c>
      <c r="Y43" s="77">
        <v>68</v>
      </c>
      <c r="Z43" s="77">
        <v>24</v>
      </c>
      <c r="AA43" s="77">
        <v>88</v>
      </c>
      <c r="AB43" s="77">
        <v>95</v>
      </c>
      <c r="AC43" s="77">
        <v>67</v>
      </c>
      <c r="AD43" s="77">
        <v>413</v>
      </c>
      <c r="AE43" s="77">
        <v>214</v>
      </c>
      <c r="AF43" s="77">
        <v>57</v>
      </c>
      <c r="AG43" s="77">
        <v>61</v>
      </c>
      <c r="AH43" s="77">
        <v>217</v>
      </c>
      <c r="AI43" s="77">
        <v>78</v>
      </c>
    </row>
    <row r="44" spans="1:35" ht="15">
      <c r="A44" s="149" t="s">
        <v>341</v>
      </c>
      <c r="B44" s="77">
        <v>54</v>
      </c>
      <c r="C44" s="77">
        <v>0</v>
      </c>
      <c r="D44" s="77">
        <v>5</v>
      </c>
      <c r="E44" s="77">
        <v>3</v>
      </c>
      <c r="F44" s="77">
        <v>6</v>
      </c>
      <c r="G44" s="77">
        <v>2</v>
      </c>
      <c r="H44" s="77">
        <v>4</v>
      </c>
      <c r="I44" s="77">
        <v>26</v>
      </c>
      <c r="J44" s="77">
        <v>2</v>
      </c>
      <c r="K44" s="77">
        <v>83</v>
      </c>
      <c r="L44" s="77">
        <v>0</v>
      </c>
      <c r="M44" s="77">
        <v>2</v>
      </c>
      <c r="N44" s="77">
        <v>0</v>
      </c>
      <c r="O44" s="77">
        <v>2</v>
      </c>
      <c r="P44" s="77">
        <v>0</v>
      </c>
      <c r="Q44" s="77">
        <v>1</v>
      </c>
      <c r="R44" s="77">
        <v>43</v>
      </c>
      <c r="S44" s="77">
        <v>19</v>
      </c>
      <c r="T44" s="77">
        <v>6</v>
      </c>
      <c r="U44" s="77">
        <v>0</v>
      </c>
      <c r="V44" s="77">
        <v>0</v>
      </c>
      <c r="W44" s="77">
        <v>137</v>
      </c>
      <c r="X44" s="77">
        <v>0</v>
      </c>
      <c r="Y44" s="77">
        <v>7</v>
      </c>
      <c r="Z44" s="77">
        <v>3</v>
      </c>
      <c r="AA44" s="77">
        <v>8</v>
      </c>
      <c r="AB44" s="77">
        <v>2</v>
      </c>
      <c r="AC44" s="77">
        <v>5</v>
      </c>
      <c r="AD44" s="77">
        <v>43</v>
      </c>
      <c r="AE44" s="77">
        <v>19</v>
      </c>
      <c r="AF44" s="77">
        <v>6</v>
      </c>
      <c r="AG44" s="77">
        <v>0</v>
      </c>
      <c r="AH44" s="77">
        <v>26</v>
      </c>
      <c r="AI44" s="77">
        <v>2</v>
      </c>
    </row>
    <row r="45" spans="1:35" ht="15">
      <c r="A45" s="149" t="s">
        <v>342</v>
      </c>
      <c r="B45" s="77">
        <v>53</v>
      </c>
      <c r="C45" s="77">
        <v>1</v>
      </c>
      <c r="D45" s="77">
        <v>0</v>
      </c>
      <c r="E45" s="77">
        <v>1</v>
      </c>
      <c r="F45" s="77">
        <v>2</v>
      </c>
      <c r="G45" s="77">
        <v>2</v>
      </c>
      <c r="H45" s="77">
        <v>7</v>
      </c>
      <c r="I45" s="77">
        <v>31</v>
      </c>
      <c r="J45" s="77">
        <v>3</v>
      </c>
      <c r="K45" s="77">
        <v>66</v>
      </c>
      <c r="L45" s="77">
        <v>0</v>
      </c>
      <c r="M45" s="77">
        <v>2</v>
      </c>
      <c r="N45" s="77">
        <v>1</v>
      </c>
      <c r="O45" s="77">
        <v>1</v>
      </c>
      <c r="P45" s="77">
        <v>0</v>
      </c>
      <c r="Q45" s="77">
        <v>1</v>
      </c>
      <c r="R45" s="77">
        <v>39</v>
      </c>
      <c r="S45" s="77">
        <v>16</v>
      </c>
      <c r="T45" s="77">
        <v>1</v>
      </c>
      <c r="U45" s="77">
        <v>2</v>
      </c>
      <c r="V45" s="77">
        <v>0</v>
      </c>
      <c r="W45" s="77">
        <v>119</v>
      </c>
      <c r="X45" s="77">
        <v>1</v>
      </c>
      <c r="Y45" s="77">
        <v>2</v>
      </c>
      <c r="Z45" s="77">
        <v>2</v>
      </c>
      <c r="AA45" s="77">
        <v>3</v>
      </c>
      <c r="AB45" s="77">
        <v>2</v>
      </c>
      <c r="AC45" s="77">
        <v>8</v>
      </c>
      <c r="AD45" s="77">
        <v>39</v>
      </c>
      <c r="AE45" s="77">
        <v>16</v>
      </c>
      <c r="AF45" s="77">
        <v>1</v>
      </c>
      <c r="AG45" s="77">
        <v>2</v>
      </c>
      <c r="AH45" s="77">
        <v>31</v>
      </c>
      <c r="AI45" s="77">
        <v>3</v>
      </c>
    </row>
    <row r="46" spans="1:35" ht="15">
      <c r="A46" s="160" t="s">
        <v>343</v>
      </c>
      <c r="B46" s="77">
        <v>134</v>
      </c>
      <c r="C46" s="77">
        <v>3</v>
      </c>
      <c r="D46" s="77">
        <v>18</v>
      </c>
      <c r="E46" s="77">
        <v>0</v>
      </c>
      <c r="F46" s="77">
        <v>11</v>
      </c>
      <c r="G46" s="77">
        <v>6</v>
      </c>
      <c r="H46" s="77">
        <v>16</v>
      </c>
      <c r="I46" s="77">
        <v>107</v>
      </c>
      <c r="J46" s="77">
        <v>13</v>
      </c>
      <c r="K46" s="77">
        <v>287</v>
      </c>
      <c r="L46" s="77">
        <v>0</v>
      </c>
      <c r="M46" s="77">
        <v>28</v>
      </c>
      <c r="N46" s="77">
        <v>0</v>
      </c>
      <c r="O46" s="77">
        <v>8</v>
      </c>
      <c r="P46" s="77">
        <v>36</v>
      </c>
      <c r="Q46" s="77">
        <v>21</v>
      </c>
      <c r="R46" s="77">
        <v>235</v>
      </c>
      <c r="S46" s="77">
        <v>24</v>
      </c>
      <c r="T46" s="77">
        <v>18</v>
      </c>
      <c r="U46" s="77">
        <v>5</v>
      </c>
      <c r="V46" s="77">
        <v>27</v>
      </c>
      <c r="W46" s="77">
        <v>421</v>
      </c>
      <c r="X46" s="77">
        <v>3</v>
      </c>
      <c r="Y46" s="77">
        <v>46</v>
      </c>
      <c r="Z46" s="77">
        <v>0</v>
      </c>
      <c r="AA46" s="77">
        <v>19</v>
      </c>
      <c r="AB46" s="77">
        <v>42</v>
      </c>
      <c r="AC46" s="77">
        <v>37</v>
      </c>
      <c r="AD46" s="77">
        <v>235</v>
      </c>
      <c r="AE46" s="77">
        <v>24</v>
      </c>
      <c r="AF46" s="77">
        <v>18</v>
      </c>
      <c r="AG46" s="77">
        <v>5</v>
      </c>
      <c r="AH46" s="77">
        <v>107</v>
      </c>
      <c r="AI46" s="77">
        <v>40</v>
      </c>
    </row>
    <row r="47" spans="1:125" s="62" customFormat="1" ht="15">
      <c r="A47" s="150" t="s">
        <v>60</v>
      </c>
      <c r="B47" s="190">
        <f aca="true" t="shared" si="8" ref="B47:V47">SUM(B48:B54)</f>
        <v>431</v>
      </c>
      <c r="C47" s="190">
        <f t="shared" si="8"/>
        <v>24</v>
      </c>
      <c r="D47" s="190">
        <f t="shared" si="8"/>
        <v>130</v>
      </c>
      <c r="E47" s="190">
        <f t="shared" si="8"/>
        <v>25</v>
      </c>
      <c r="F47" s="190">
        <f t="shared" si="8"/>
        <v>87</v>
      </c>
      <c r="G47" s="190">
        <f t="shared" si="8"/>
        <v>19</v>
      </c>
      <c r="H47" s="190">
        <f t="shared" si="8"/>
        <v>51</v>
      </c>
      <c r="I47" s="190">
        <f t="shared" si="8"/>
        <v>533</v>
      </c>
      <c r="J47" s="190">
        <f t="shared" si="8"/>
        <v>57</v>
      </c>
      <c r="K47" s="190">
        <f t="shared" si="8"/>
        <v>762</v>
      </c>
      <c r="L47" s="190">
        <f t="shared" si="8"/>
        <v>15</v>
      </c>
      <c r="M47" s="190">
        <f t="shared" si="8"/>
        <v>113</v>
      </c>
      <c r="N47" s="190">
        <f t="shared" si="8"/>
        <v>15</v>
      </c>
      <c r="O47" s="190">
        <f t="shared" si="8"/>
        <v>77</v>
      </c>
      <c r="P47" s="190">
        <f t="shared" si="8"/>
        <v>12</v>
      </c>
      <c r="Q47" s="190">
        <f t="shared" si="8"/>
        <v>48</v>
      </c>
      <c r="R47" s="190">
        <f t="shared" si="8"/>
        <v>1247</v>
      </c>
      <c r="S47" s="190">
        <f t="shared" si="8"/>
        <v>259</v>
      </c>
      <c r="T47" s="190">
        <f t="shared" si="8"/>
        <v>217</v>
      </c>
      <c r="U47" s="190">
        <f t="shared" si="8"/>
        <v>22</v>
      </c>
      <c r="V47" s="190">
        <f t="shared" si="8"/>
        <v>62</v>
      </c>
      <c r="W47" s="190">
        <f aca="true" t="shared" si="9" ref="W47:AI47">SUM(W48:W54)</f>
        <v>1193</v>
      </c>
      <c r="X47" s="190">
        <f t="shared" si="9"/>
        <v>39</v>
      </c>
      <c r="Y47" s="190">
        <f t="shared" si="9"/>
        <v>243</v>
      </c>
      <c r="Z47" s="190">
        <f t="shared" si="9"/>
        <v>40</v>
      </c>
      <c r="AA47" s="190">
        <f t="shared" si="9"/>
        <v>164</v>
      </c>
      <c r="AB47" s="190">
        <f t="shared" si="9"/>
        <v>31</v>
      </c>
      <c r="AC47" s="190">
        <f t="shared" si="9"/>
        <v>99</v>
      </c>
      <c r="AD47" s="190">
        <f t="shared" si="9"/>
        <v>1247</v>
      </c>
      <c r="AE47" s="190">
        <f t="shared" si="9"/>
        <v>259</v>
      </c>
      <c r="AF47" s="190">
        <f t="shared" si="9"/>
        <v>217</v>
      </c>
      <c r="AG47" s="190">
        <f t="shared" si="9"/>
        <v>22</v>
      </c>
      <c r="AH47" s="190">
        <f t="shared" si="9"/>
        <v>533</v>
      </c>
      <c r="AI47" s="190">
        <f t="shared" si="9"/>
        <v>119</v>
      </c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</row>
    <row r="48" spans="1:35" ht="15">
      <c r="A48" s="149" t="s">
        <v>344</v>
      </c>
      <c r="B48" s="77">
        <v>236</v>
      </c>
      <c r="C48" s="77">
        <v>0</v>
      </c>
      <c r="D48" s="77">
        <v>87</v>
      </c>
      <c r="E48" s="77">
        <v>0</v>
      </c>
      <c r="F48" s="77">
        <v>51</v>
      </c>
      <c r="G48" s="77">
        <v>0</v>
      </c>
      <c r="H48" s="77">
        <v>0</v>
      </c>
      <c r="I48" s="77">
        <v>338</v>
      </c>
      <c r="J48" s="77">
        <v>49</v>
      </c>
      <c r="K48" s="77">
        <v>194</v>
      </c>
      <c r="L48" s="77">
        <v>0</v>
      </c>
      <c r="M48" s="77">
        <v>81</v>
      </c>
      <c r="N48" s="77">
        <v>0</v>
      </c>
      <c r="O48" s="77">
        <v>46</v>
      </c>
      <c r="P48" s="77">
        <v>0</v>
      </c>
      <c r="Q48" s="77">
        <v>0</v>
      </c>
      <c r="R48" s="77">
        <v>399</v>
      </c>
      <c r="S48" s="77">
        <v>117</v>
      </c>
      <c r="T48" s="77">
        <v>138</v>
      </c>
      <c r="U48" s="77">
        <v>0</v>
      </c>
      <c r="V48" s="77">
        <v>54</v>
      </c>
      <c r="W48" s="77">
        <v>430</v>
      </c>
      <c r="X48" s="77">
        <v>0</v>
      </c>
      <c r="Y48" s="77">
        <v>168</v>
      </c>
      <c r="Z48" s="77">
        <v>0</v>
      </c>
      <c r="AA48" s="77">
        <v>97</v>
      </c>
      <c r="AB48" s="77">
        <v>0</v>
      </c>
      <c r="AC48" s="77">
        <v>0</v>
      </c>
      <c r="AD48" s="77">
        <v>399</v>
      </c>
      <c r="AE48" s="77">
        <v>117</v>
      </c>
      <c r="AF48" s="77">
        <v>138</v>
      </c>
      <c r="AG48" s="77">
        <v>0</v>
      </c>
      <c r="AH48" s="77">
        <v>338</v>
      </c>
      <c r="AI48" s="77">
        <v>103</v>
      </c>
    </row>
    <row r="49" spans="1:35" ht="15">
      <c r="A49" s="149" t="s">
        <v>345</v>
      </c>
      <c r="B49" s="77">
        <v>99</v>
      </c>
      <c r="C49" s="77">
        <v>4</v>
      </c>
      <c r="D49" s="77">
        <v>9</v>
      </c>
      <c r="E49" s="77">
        <v>15</v>
      </c>
      <c r="F49" s="77">
        <v>15</v>
      </c>
      <c r="G49" s="77">
        <v>12</v>
      </c>
      <c r="H49" s="77">
        <v>23</v>
      </c>
      <c r="I49" s="77">
        <v>22</v>
      </c>
      <c r="J49" s="77">
        <v>4</v>
      </c>
      <c r="K49" s="77">
        <v>175</v>
      </c>
      <c r="L49" s="77">
        <v>2</v>
      </c>
      <c r="M49" s="77">
        <v>9</v>
      </c>
      <c r="N49" s="77">
        <v>13</v>
      </c>
      <c r="O49" s="77">
        <v>17</v>
      </c>
      <c r="P49" s="77">
        <v>11</v>
      </c>
      <c r="Q49" s="77">
        <v>24</v>
      </c>
      <c r="R49" s="77">
        <v>45</v>
      </c>
      <c r="S49" s="77">
        <v>25</v>
      </c>
      <c r="T49" s="77">
        <v>13</v>
      </c>
      <c r="U49" s="77">
        <v>16</v>
      </c>
      <c r="V49" s="77">
        <v>0</v>
      </c>
      <c r="W49" s="77">
        <v>274</v>
      </c>
      <c r="X49" s="77">
        <v>6</v>
      </c>
      <c r="Y49" s="77">
        <v>18</v>
      </c>
      <c r="Z49" s="77">
        <v>28</v>
      </c>
      <c r="AA49" s="77">
        <v>32</v>
      </c>
      <c r="AB49" s="77">
        <v>23</v>
      </c>
      <c r="AC49" s="77">
        <v>47</v>
      </c>
      <c r="AD49" s="77">
        <v>45</v>
      </c>
      <c r="AE49" s="77">
        <v>25</v>
      </c>
      <c r="AF49" s="77">
        <v>13</v>
      </c>
      <c r="AG49" s="77">
        <v>16</v>
      </c>
      <c r="AH49" s="77">
        <v>22</v>
      </c>
      <c r="AI49" s="77">
        <v>4</v>
      </c>
    </row>
    <row r="50" spans="1:35" ht="15">
      <c r="A50" s="149" t="s">
        <v>346</v>
      </c>
      <c r="B50" s="77">
        <v>26</v>
      </c>
      <c r="C50" s="77">
        <v>0</v>
      </c>
      <c r="D50" s="77">
        <v>2</v>
      </c>
      <c r="E50" s="77">
        <v>2</v>
      </c>
      <c r="F50" s="77">
        <v>0</v>
      </c>
      <c r="G50" s="77">
        <v>3</v>
      </c>
      <c r="H50" s="77">
        <v>4</v>
      </c>
      <c r="I50" s="77">
        <v>12</v>
      </c>
      <c r="J50" s="77">
        <v>0</v>
      </c>
      <c r="K50" s="77">
        <v>95</v>
      </c>
      <c r="L50" s="77">
        <v>0</v>
      </c>
      <c r="M50" s="77">
        <v>1</v>
      </c>
      <c r="N50" s="77">
        <v>0</v>
      </c>
      <c r="O50" s="77">
        <v>0</v>
      </c>
      <c r="P50" s="77">
        <v>0</v>
      </c>
      <c r="Q50" s="77">
        <v>2</v>
      </c>
      <c r="R50" s="77">
        <v>76</v>
      </c>
      <c r="S50" s="77">
        <v>9</v>
      </c>
      <c r="T50" s="77">
        <v>3</v>
      </c>
      <c r="U50" s="77">
        <v>1</v>
      </c>
      <c r="V50" s="77">
        <v>1</v>
      </c>
      <c r="W50" s="77">
        <v>121</v>
      </c>
      <c r="X50" s="77">
        <v>0</v>
      </c>
      <c r="Y50" s="77">
        <v>3</v>
      </c>
      <c r="Z50" s="77">
        <v>2</v>
      </c>
      <c r="AA50" s="77">
        <v>0</v>
      </c>
      <c r="AB50" s="77">
        <v>3</v>
      </c>
      <c r="AC50" s="77">
        <v>6</v>
      </c>
      <c r="AD50" s="77">
        <v>76</v>
      </c>
      <c r="AE50" s="77">
        <v>9</v>
      </c>
      <c r="AF50" s="77">
        <v>3</v>
      </c>
      <c r="AG50" s="77">
        <v>1</v>
      </c>
      <c r="AH50" s="77">
        <v>12</v>
      </c>
      <c r="AI50" s="77">
        <v>1</v>
      </c>
    </row>
    <row r="51" spans="1:35" ht="15">
      <c r="A51" s="149" t="s">
        <v>347</v>
      </c>
      <c r="B51" s="77">
        <v>1</v>
      </c>
      <c r="C51" s="77">
        <v>1</v>
      </c>
      <c r="D51" s="77">
        <v>1</v>
      </c>
      <c r="E51" s="77">
        <v>0</v>
      </c>
      <c r="F51" s="77">
        <v>0</v>
      </c>
      <c r="G51" s="77">
        <v>1</v>
      </c>
      <c r="H51" s="77">
        <v>0</v>
      </c>
      <c r="I51" s="77">
        <v>37</v>
      </c>
      <c r="J51" s="77">
        <v>1</v>
      </c>
      <c r="K51" s="77">
        <v>4</v>
      </c>
      <c r="L51" s="77">
        <v>0</v>
      </c>
      <c r="M51" s="77">
        <v>0</v>
      </c>
      <c r="N51" s="77">
        <v>0</v>
      </c>
      <c r="O51" s="77">
        <v>1</v>
      </c>
      <c r="P51" s="77">
        <v>0</v>
      </c>
      <c r="Q51" s="77">
        <v>1</v>
      </c>
      <c r="R51" s="77">
        <v>86</v>
      </c>
      <c r="S51" s="77">
        <v>40</v>
      </c>
      <c r="T51" s="77">
        <v>25</v>
      </c>
      <c r="U51" s="77">
        <v>1</v>
      </c>
      <c r="V51" s="77">
        <v>5</v>
      </c>
      <c r="W51" s="77">
        <v>5</v>
      </c>
      <c r="X51" s="77">
        <v>1</v>
      </c>
      <c r="Y51" s="77">
        <v>1</v>
      </c>
      <c r="Z51" s="77">
        <v>0</v>
      </c>
      <c r="AA51" s="77">
        <v>1</v>
      </c>
      <c r="AB51" s="77">
        <v>1</v>
      </c>
      <c r="AC51" s="77">
        <v>1</v>
      </c>
      <c r="AD51" s="77">
        <v>86</v>
      </c>
      <c r="AE51" s="77">
        <v>40</v>
      </c>
      <c r="AF51" s="77">
        <v>25</v>
      </c>
      <c r="AG51" s="77">
        <v>1</v>
      </c>
      <c r="AH51" s="77">
        <v>37</v>
      </c>
      <c r="AI51" s="77">
        <v>6</v>
      </c>
    </row>
    <row r="52" spans="1:35" ht="15">
      <c r="A52" s="160" t="s">
        <v>348</v>
      </c>
      <c r="B52" s="77">
        <v>4</v>
      </c>
      <c r="C52" s="77">
        <v>0</v>
      </c>
      <c r="D52" s="77">
        <v>0</v>
      </c>
      <c r="E52" s="77">
        <v>0</v>
      </c>
      <c r="F52" s="77">
        <v>1</v>
      </c>
      <c r="G52" s="77">
        <v>0</v>
      </c>
      <c r="H52" s="77">
        <v>1</v>
      </c>
      <c r="I52" s="77">
        <v>2</v>
      </c>
      <c r="J52" s="77">
        <v>0</v>
      </c>
      <c r="K52" s="77">
        <v>7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1</v>
      </c>
      <c r="S52" s="77">
        <v>0</v>
      </c>
      <c r="T52" s="77">
        <v>0</v>
      </c>
      <c r="U52" s="77">
        <v>1</v>
      </c>
      <c r="V52" s="77">
        <v>0</v>
      </c>
      <c r="W52" s="77">
        <v>11</v>
      </c>
      <c r="X52" s="77">
        <v>0</v>
      </c>
      <c r="Y52" s="77">
        <v>0</v>
      </c>
      <c r="Z52" s="77">
        <v>0</v>
      </c>
      <c r="AA52" s="77">
        <v>1</v>
      </c>
      <c r="AB52" s="77">
        <v>0</v>
      </c>
      <c r="AC52" s="77">
        <v>1</v>
      </c>
      <c r="AD52" s="77">
        <v>1</v>
      </c>
      <c r="AE52" s="77">
        <v>0</v>
      </c>
      <c r="AF52" s="77">
        <v>0</v>
      </c>
      <c r="AG52" s="77">
        <v>1</v>
      </c>
      <c r="AH52" s="77">
        <v>2</v>
      </c>
      <c r="AI52" s="77">
        <v>0</v>
      </c>
    </row>
    <row r="53" spans="1:35" ht="15">
      <c r="A53" s="160" t="s">
        <v>349</v>
      </c>
      <c r="B53" s="77">
        <v>3</v>
      </c>
      <c r="C53" s="77">
        <v>0</v>
      </c>
      <c r="D53" s="77">
        <v>2</v>
      </c>
      <c r="E53" s="77">
        <v>1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6</v>
      </c>
      <c r="L53" s="77">
        <v>0</v>
      </c>
      <c r="M53" s="77">
        <v>1</v>
      </c>
      <c r="N53" s="77">
        <v>0</v>
      </c>
      <c r="O53" s="77">
        <v>0</v>
      </c>
      <c r="P53" s="77">
        <v>0</v>
      </c>
      <c r="Q53" s="77">
        <v>0</v>
      </c>
      <c r="R53" s="77">
        <v>5</v>
      </c>
      <c r="S53" s="77">
        <v>0</v>
      </c>
      <c r="T53" s="77">
        <v>0</v>
      </c>
      <c r="U53" s="77">
        <v>0</v>
      </c>
      <c r="V53" s="77">
        <v>0</v>
      </c>
      <c r="W53" s="77">
        <v>9</v>
      </c>
      <c r="X53" s="77">
        <v>0</v>
      </c>
      <c r="Y53" s="77">
        <v>3</v>
      </c>
      <c r="Z53" s="77">
        <v>1</v>
      </c>
      <c r="AA53" s="77">
        <v>0</v>
      </c>
      <c r="AB53" s="77">
        <v>0</v>
      </c>
      <c r="AC53" s="77">
        <v>0</v>
      </c>
      <c r="AD53" s="77">
        <v>5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</row>
    <row r="54" spans="1:35" ht="15">
      <c r="A54" s="149" t="s">
        <v>350</v>
      </c>
      <c r="B54" s="77">
        <v>62</v>
      </c>
      <c r="C54" s="77">
        <v>19</v>
      </c>
      <c r="D54" s="77">
        <v>29</v>
      </c>
      <c r="E54" s="77">
        <v>7</v>
      </c>
      <c r="F54" s="77">
        <v>20</v>
      </c>
      <c r="G54" s="77">
        <v>3</v>
      </c>
      <c r="H54" s="77">
        <v>23</v>
      </c>
      <c r="I54" s="77">
        <v>122</v>
      </c>
      <c r="J54" s="77">
        <v>3</v>
      </c>
      <c r="K54" s="77">
        <v>281</v>
      </c>
      <c r="L54" s="77">
        <v>13</v>
      </c>
      <c r="M54" s="77">
        <v>21</v>
      </c>
      <c r="N54" s="77">
        <v>2</v>
      </c>
      <c r="O54" s="77">
        <v>13</v>
      </c>
      <c r="P54" s="77">
        <v>1</v>
      </c>
      <c r="Q54" s="77">
        <v>21</v>
      </c>
      <c r="R54" s="77">
        <v>635</v>
      </c>
      <c r="S54" s="77">
        <v>68</v>
      </c>
      <c r="T54" s="77">
        <v>38</v>
      </c>
      <c r="U54" s="77">
        <v>3</v>
      </c>
      <c r="V54" s="77">
        <v>2</v>
      </c>
      <c r="W54" s="77">
        <v>343</v>
      </c>
      <c r="X54" s="77">
        <v>32</v>
      </c>
      <c r="Y54" s="77">
        <v>50</v>
      </c>
      <c r="Z54" s="77">
        <v>9</v>
      </c>
      <c r="AA54" s="77">
        <v>33</v>
      </c>
      <c r="AB54" s="77">
        <v>4</v>
      </c>
      <c r="AC54" s="77">
        <v>44</v>
      </c>
      <c r="AD54" s="77">
        <v>635</v>
      </c>
      <c r="AE54" s="77">
        <v>68</v>
      </c>
      <c r="AF54" s="77">
        <v>38</v>
      </c>
      <c r="AG54" s="77">
        <v>3</v>
      </c>
      <c r="AH54" s="77">
        <v>122</v>
      </c>
      <c r="AI54" s="77">
        <v>5</v>
      </c>
    </row>
    <row r="55" spans="1:125" s="62" customFormat="1" ht="15">
      <c r="A55" s="150" t="s">
        <v>61</v>
      </c>
      <c r="B55" s="190">
        <f aca="true" t="shared" si="10" ref="B55:V55">SUM(B56:B69)</f>
        <v>1930</v>
      </c>
      <c r="C55" s="190">
        <f t="shared" si="10"/>
        <v>57</v>
      </c>
      <c r="D55" s="190">
        <f t="shared" si="10"/>
        <v>214</v>
      </c>
      <c r="E55" s="190">
        <f t="shared" si="10"/>
        <v>40</v>
      </c>
      <c r="F55" s="190">
        <f t="shared" si="10"/>
        <v>170</v>
      </c>
      <c r="G55" s="190">
        <f t="shared" si="10"/>
        <v>47</v>
      </c>
      <c r="H55" s="190">
        <f t="shared" si="10"/>
        <v>183</v>
      </c>
      <c r="I55" s="190">
        <f t="shared" si="10"/>
        <v>1113</v>
      </c>
      <c r="J55" s="190">
        <f t="shared" si="10"/>
        <v>98</v>
      </c>
      <c r="K55" s="190">
        <f t="shared" si="10"/>
        <v>3948</v>
      </c>
      <c r="L55" s="190">
        <f t="shared" si="10"/>
        <v>34</v>
      </c>
      <c r="M55" s="190">
        <f t="shared" si="10"/>
        <v>133</v>
      </c>
      <c r="N55" s="190">
        <f t="shared" si="10"/>
        <v>39</v>
      </c>
      <c r="O55" s="190">
        <f t="shared" si="10"/>
        <v>144</v>
      </c>
      <c r="P55" s="190">
        <f t="shared" si="10"/>
        <v>35</v>
      </c>
      <c r="Q55" s="190">
        <f t="shared" si="10"/>
        <v>106</v>
      </c>
      <c r="R55" s="190">
        <f t="shared" si="10"/>
        <v>2800</v>
      </c>
      <c r="S55" s="190">
        <f t="shared" si="10"/>
        <v>350</v>
      </c>
      <c r="T55" s="190">
        <f t="shared" si="10"/>
        <v>160</v>
      </c>
      <c r="U55" s="190">
        <f t="shared" si="10"/>
        <v>101</v>
      </c>
      <c r="V55" s="190">
        <f t="shared" si="10"/>
        <v>77</v>
      </c>
      <c r="W55" s="190">
        <f aca="true" t="shared" si="11" ref="W55:AI55">SUM(W56:W69)</f>
        <v>5878</v>
      </c>
      <c r="X55" s="190">
        <f t="shared" si="11"/>
        <v>91</v>
      </c>
      <c r="Y55" s="190">
        <f t="shared" si="11"/>
        <v>347</v>
      </c>
      <c r="Z55" s="190">
        <f t="shared" si="11"/>
        <v>79</v>
      </c>
      <c r="AA55" s="190">
        <f t="shared" si="11"/>
        <v>314</v>
      </c>
      <c r="AB55" s="190">
        <f t="shared" si="11"/>
        <v>82</v>
      </c>
      <c r="AC55" s="190">
        <f t="shared" si="11"/>
        <v>289</v>
      </c>
      <c r="AD55" s="190">
        <f t="shared" si="11"/>
        <v>2800</v>
      </c>
      <c r="AE55" s="190">
        <f t="shared" si="11"/>
        <v>350</v>
      </c>
      <c r="AF55" s="190">
        <f t="shared" si="11"/>
        <v>160</v>
      </c>
      <c r="AG55" s="190">
        <f t="shared" si="11"/>
        <v>101</v>
      </c>
      <c r="AH55" s="190">
        <f t="shared" si="11"/>
        <v>1113</v>
      </c>
      <c r="AI55" s="190">
        <f t="shared" si="11"/>
        <v>175</v>
      </c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</row>
    <row r="56" spans="1:35" ht="15">
      <c r="A56" s="149" t="s">
        <v>351</v>
      </c>
      <c r="B56" s="77">
        <v>223</v>
      </c>
      <c r="C56" s="77">
        <v>6</v>
      </c>
      <c r="D56" s="77">
        <v>28</v>
      </c>
      <c r="E56" s="77">
        <v>1</v>
      </c>
      <c r="F56" s="77">
        <v>19</v>
      </c>
      <c r="G56" s="77">
        <v>5</v>
      </c>
      <c r="H56" s="77">
        <v>26</v>
      </c>
      <c r="I56" s="77">
        <v>118</v>
      </c>
      <c r="J56" s="77">
        <v>2</v>
      </c>
      <c r="K56" s="77">
        <v>561</v>
      </c>
      <c r="L56" s="77">
        <v>7</v>
      </c>
      <c r="M56" s="77">
        <v>23</v>
      </c>
      <c r="N56" s="77">
        <v>2</v>
      </c>
      <c r="O56" s="77">
        <v>24</v>
      </c>
      <c r="P56" s="77">
        <v>3</v>
      </c>
      <c r="Q56" s="77">
        <v>11</v>
      </c>
      <c r="R56" s="77">
        <v>408</v>
      </c>
      <c r="S56" s="77">
        <v>27</v>
      </c>
      <c r="T56" s="77">
        <v>22</v>
      </c>
      <c r="U56" s="77">
        <v>9</v>
      </c>
      <c r="V56" s="77">
        <v>11</v>
      </c>
      <c r="W56" s="77">
        <v>784</v>
      </c>
      <c r="X56" s="77">
        <v>13</v>
      </c>
      <c r="Y56" s="77">
        <v>51</v>
      </c>
      <c r="Z56" s="77">
        <v>3</v>
      </c>
      <c r="AA56" s="77">
        <v>43</v>
      </c>
      <c r="AB56" s="77">
        <v>8</v>
      </c>
      <c r="AC56" s="77">
        <v>37</v>
      </c>
      <c r="AD56" s="77">
        <v>408</v>
      </c>
      <c r="AE56" s="77">
        <v>27</v>
      </c>
      <c r="AF56" s="77">
        <v>22</v>
      </c>
      <c r="AG56" s="77">
        <v>9</v>
      </c>
      <c r="AH56" s="77">
        <v>118</v>
      </c>
      <c r="AI56" s="77">
        <v>13</v>
      </c>
    </row>
    <row r="57" spans="1:35" ht="15">
      <c r="A57" s="149" t="s">
        <v>352</v>
      </c>
      <c r="B57" s="77">
        <v>34</v>
      </c>
      <c r="C57" s="77">
        <v>2</v>
      </c>
      <c r="D57" s="77">
        <v>5</v>
      </c>
      <c r="E57" s="77">
        <v>2</v>
      </c>
      <c r="F57" s="77">
        <v>3</v>
      </c>
      <c r="G57" s="77">
        <v>0</v>
      </c>
      <c r="H57" s="77">
        <v>8</v>
      </c>
      <c r="I57" s="77">
        <v>10</v>
      </c>
      <c r="J57" s="77">
        <v>2</v>
      </c>
      <c r="K57" s="77">
        <v>54</v>
      </c>
      <c r="L57" s="77">
        <v>2</v>
      </c>
      <c r="M57" s="77">
        <v>1</v>
      </c>
      <c r="N57" s="77">
        <v>0</v>
      </c>
      <c r="O57" s="77">
        <v>3</v>
      </c>
      <c r="P57" s="77">
        <v>1</v>
      </c>
      <c r="Q57" s="77">
        <v>2</v>
      </c>
      <c r="R57" s="77">
        <v>23</v>
      </c>
      <c r="S57" s="77">
        <v>9</v>
      </c>
      <c r="T57" s="77">
        <v>5</v>
      </c>
      <c r="U57" s="77">
        <v>2</v>
      </c>
      <c r="V57" s="77">
        <v>0</v>
      </c>
      <c r="W57" s="77">
        <v>88</v>
      </c>
      <c r="X57" s="77">
        <v>4</v>
      </c>
      <c r="Y57" s="77">
        <v>6</v>
      </c>
      <c r="Z57" s="77">
        <v>2</v>
      </c>
      <c r="AA57" s="77">
        <v>6</v>
      </c>
      <c r="AB57" s="77">
        <v>1</v>
      </c>
      <c r="AC57" s="77">
        <v>10</v>
      </c>
      <c r="AD57" s="77">
        <v>23</v>
      </c>
      <c r="AE57" s="77">
        <v>9</v>
      </c>
      <c r="AF57" s="77">
        <v>5</v>
      </c>
      <c r="AG57" s="77">
        <v>2</v>
      </c>
      <c r="AH57" s="77">
        <v>10</v>
      </c>
      <c r="AI57" s="77">
        <v>2</v>
      </c>
    </row>
    <row r="58" spans="1:35" ht="15">
      <c r="A58" s="149" t="s">
        <v>353</v>
      </c>
      <c r="B58" s="77">
        <v>0</v>
      </c>
      <c r="C58" s="77">
        <v>1</v>
      </c>
      <c r="D58" s="77">
        <v>12</v>
      </c>
      <c r="E58" s="77">
        <v>2</v>
      </c>
      <c r="F58" s="77">
        <v>10</v>
      </c>
      <c r="G58" s="77">
        <v>2</v>
      </c>
      <c r="H58" s="77">
        <v>9</v>
      </c>
      <c r="I58" s="77">
        <v>27</v>
      </c>
      <c r="J58" s="77">
        <v>4</v>
      </c>
      <c r="K58" s="77">
        <v>0</v>
      </c>
      <c r="L58" s="77">
        <v>1</v>
      </c>
      <c r="M58" s="77">
        <v>13</v>
      </c>
      <c r="N58" s="77">
        <v>1</v>
      </c>
      <c r="O58" s="77">
        <v>2</v>
      </c>
      <c r="P58" s="77">
        <v>5</v>
      </c>
      <c r="Q58" s="77">
        <v>9</v>
      </c>
      <c r="R58" s="77">
        <v>116</v>
      </c>
      <c r="S58" s="77">
        <v>28</v>
      </c>
      <c r="T58" s="77">
        <v>25</v>
      </c>
      <c r="U58" s="77">
        <v>3</v>
      </c>
      <c r="V58" s="77">
        <v>3</v>
      </c>
      <c r="W58" s="77">
        <v>0</v>
      </c>
      <c r="X58" s="77">
        <v>2</v>
      </c>
      <c r="Y58" s="77">
        <v>25</v>
      </c>
      <c r="Z58" s="77">
        <v>3</v>
      </c>
      <c r="AA58" s="77">
        <v>12</v>
      </c>
      <c r="AB58" s="77">
        <v>7</v>
      </c>
      <c r="AC58" s="77">
        <v>18</v>
      </c>
      <c r="AD58" s="77">
        <v>116</v>
      </c>
      <c r="AE58" s="77">
        <v>28</v>
      </c>
      <c r="AF58" s="77">
        <v>25</v>
      </c>
      <c r="AG58" s="77">
        <v>3</v>
      </c>
      <c r="AH58" s="77">
        <v>27</v>
      </c>
      <c r="AI58" s="77">
        <v>7</v>
      </c>
    </row>
    <row r="59" spans="1:35" ht="15">
      <c r="A59" s="160" t="s">
        <v>354</v>
      </c>
      <c r="B59" s="77">
        <v>276</v>
      </c>
      <c r="C59" s="77">
        <v>5</v>
      </c>
      <c r="D59" s="77">
        <v>10</v>
      </c>
      <c r="E59" s="77">
        <v>9</v>
      </c>
      <c r="F59" s="77">
        <v>26</v>
      </c>
      <c r="G59" s="77">
        <v>4</v>
      </c>
      <c r="H59" s="77">
        <v>11</v>
      </c>
      <c r="I59" s="77">
        <v>199</v>
      </c>
      <c r="J59" s="77">
        <v>12</v>
      </c>
      <c r="K59" s="77">
        <v>915</v>
      </c>
      <c r="L59" s="77">
        <v>3</v>
      </c>
      <c r="M59" s="77">
        <v>13</v>
      </c>
      <c r="N59" s="77">
        <v>9</v>
      </c>
      <c r="O59" s="77">
        <v>13</v>
      </c>
      <c r="P59" s="77">
        <v>3</v>
      </c>
      <c r="Q59" s="77">
        <v>10</v>
      </c>
      <c r="R59" s="77">
        <v>742</v>
      </c>
      <c r="S59" s="77">
        <v>55</v>
      </c>
      <c r="T59" s="77">
        <v>32</v>
      </c>
      <c r="U59" s="77">
        <v>19</v>
      </c>
      <c r="V59" s="77">
        <v>16</v>
      </c>
      <c r="W59" s="77">
        <v>1191</v>
      </c>
      <c r="X59" s="77">
        <v>8</v>
      </c>
      <c r="Y59" s="77">
        <v>23</v>
      </c>
      <c r="Z59" s="77">
        <v>18</v>
      </c>
      <c r="AA59" s="77">
        <v>39</v>
      </c>
      <c r="AB59" s="77">
        <v>7</v>
      </c>
      <c r="AC59" s="77">
        <v>21</v>
      </c>
      <c r="AD59" s="77">
        <v>742</v>
      </c>
      <c r="AE59" s="77">
        <v>55</v>
      </c>
      <c r="AF59" s="77">
        <v>32</v>
      </c>
      <c r="AG59" s="77">
        <v>19</v>
      </c>
      <c r="AH59" s="77">
        <v>199</v>
      </c>
      <c r="AI59" s="77">
        <v>28</v>
      </c>
    </row>
    <row r="60" spans="1:35" ht="15">
      <c r="A60" s="160" t="s">
        <v>355</v>
      </c>
      <c r="B60" s="77">
        <v>114</v>
      </c>
      <c r="C60" s="77">
        <v>2</v>
      </c>
      <c r="D60" s="77">
        <v>11</v>
      </c>
      <c r="E60" s="77">
        <v>5</v>
      </c>
      <c r="F60" s="77">
        <v>16</v>
      </c>
      <c r="G60" s="77">
        <v>1</v>
      </c>
      <c r="H60" s="77">
        <v>11</v>
      </c>
      <c r="I60" s="77">
        <v>30</v>
      </c>
      <c r="J60" s="77">
        <v>9</v>
      </c>
      <c r="K60" s="77">
        <v>190</v>
      </c>
      <c r="L60" s="77">
        <v>1</v>
      </c>
      <c r="M60" s="77">
        <v>9</v>
      </c>
      <c r="N60" s="77">
        <v>8</v>
      </c>
      <c r="O60" s="77">
        <v>15</v>
      </c>
      <c r="P60" s="77">
        <v>1</v>
      </c>
      <c r="Q60" s="77">
        <v>10</v>
      </c>
      <c r="R60" s="77">
        <v>57</v>
      </c>
      <c r="S60" s="77">
        <v>7</v>
      </c>
      <c r="T60" s="77">
        <v>5</v>
      </c>
      <c r="U60" s="77">
        <v>8</v>
      </c>
      <c r="V60" s="77">
        <v>7</v>
      </c>
      <c r="W60" s="77">
        <v>304</v>
      </c>
      <c r="X60" s="77">
        <v>3</v>
      </c>
      <c r="Y60" s="77">
        <v>20</v>
      </c>
      <c r="Z60" s="77">
        <v>13</v>
      </c>
      <c r="AA60" s="77">
        <v>31</v>
      </c>
      <c r="AB60" s="77">
        <v>2</v>
      </c>
      <c r="AC60" s="77">
        <v>21</v>
      </c>
      <c r="AD60" s="77">
        <v>57</v>
      </c>
      <c r="AE60" s="77">
        <v>7</v>
      </c>
      <c r="AF60" s="77">
        <v>5</v>
      </c>
      <c r="AG60" s="77">
        <v>8</v>
      </c>
      <c r="AH60" s="77">
        <v>30</v>
      </c>
      <c r="AI60" s="77">
        <v>16</v>
      </c>
    </row>
    <row r="61" spans="1:35" ht="15">
      <c r="A61" s="160" t="s">
        <v>356</v>
      </c>
      <c r="B61" s="77">
        <v>88</v>
      </c>
      <c r="C61" s="77">
        <v>3</v>
      </c>
      <c r="D61" s="77">
        <v>14</v>
      </c>
      <c r="E61" s="77">
        <v>4</v>
      </c>
      <c r="F61" s="77">
        <v>4</v>
      </c>
      <c r="G61" s="77">
        <v>1</v>
      </c>
      <c r="H61" s="77">
        <v>13</v>
      </c>
      <c r="I61" s="77">
        <v>23</v>
      </c>
      <c r="J61" s="77">
        <v>8</v>
      </c>
      <c r="K61" s="77">
        <v>250</v>
      </c>
      <c r="L61" s="77">
        <v>1</v>
      </c>
      <c r="M61" s="77">
        <v>7</v>
      </c>
      <c r="N61" s="77">
        <v>5</v>
      </c>
      <c r="O61" s="77">
        <v>10</v>
      </c>
      <c r="P61" s="77">
        <v>2</v>
      </c>
      <c r="Q61" s="77">
        <v>0</v>
      </c>
      <c r="R61" s="77">
        <v>121</v>
      </c>
      <c r="S61" s="77">
        <v>43</v>
      </c>
      <c r="T61" s="77">
        <v>12</v>
      </c>
      <c r="U61" s="77">
        <v>5</v>
      </c>
      <c r="V61" s="77">
        <v>2</v>
      </c>
      <c r="W61" s="77">
        <v>338</v>
      </c>
      <c r="X61" s="77">
        <v>4</v>
      </c>
      <c r="Y61" s="77">
        <v>21</v>
      </c>
      <c r="Z61" s="77">
        <v>9</v>
      </c>
      <c r="AA61" s="77">
        <v>14</v>
      </c>
      <c r="AB61" s="77">
        <v>3</v>
      </c>
      <c r="AC61" s="77">
        <v>13</v>
      </c>
      <c r="AD61" s="77">
        <v>121</v>
      </c>
      <c r="AE61" s="77">
        <v>43</v>
      </c>
      <c r="AF61" s="77">
        <v>12</v>
      </c>
      <c r="AG61" s="77">
        <v>5</v>
      </c>
      <c r="AH61" s="77">
        <v>23</v>
      </c>
      <c r="AI61" s="77">
        <v>10</v>
      </c>
    </row>
    <row r="62" spans="1:35" ht="15">
      <c r="A62" s="160" t="s">
        <v>357</v>
      </c>
      <c r="B62" s="77">
        <v>89</v>
      </c>
      <c r="C62" s="77">
        <v>1</v>
      </c>
      <c r="D62" s="77">
        <v>4</v>
      </c>
      <c r="E62" s="77">
        <v>0</v>
      </c>
      <c r="F62" s="77">
        <v>13</v>
      </c>
      <c r="G62" s="77">
        <v>2</v>
      </c>
      <c r="H62" s="77">
        <v>23</v>
      </c>
      <c r="I62" s="77">
        <v>32</v>
      </c>
      <c r="J62" s="77">
        <v>9</v>
      </c>
      <c r="K62" s="77">
        <v>224</v>
      </c>
      <c r="L62" s="77">
        <v>0</v>
      </c>
      <c r="M62" s="77">
        <v>7</v>
      </c>
      <c r="N62" s="77">
        <v>1</v>
      </c>
      <c r="O62" s="77">
        <v>14</v>
      </c>
      <c r="P62" s="77">
        <v>2</v>
      </c>
      <c r="Q62" s="77">
        <v>5</v>
      </c>
      <c r="R62" s="77">
        <v>169</v>
      </c>
      <c r="S62" s="77">
        <v>4</v>
      </c>
      <c r="T62" s="77">
        <v>6</v>
      </c>
      <c r="U62" s="77">
        <v>3</v>
      </c>
      <c r="V62" s="77">
        <v>9</v>
      </c>
      <c r="W62" s="77">
        <v>313</v>
      </c>
      <c r="X62" s="77">
        <v>1</v>
      </c>
      <c r="Y62" s="77">
        <v>11</v>
      </c>
      <c r="Z62" s="77">
        <v>1</v>
      </c>
      <c r="AA62" s="77">
        <v>27</v>
      </c>
      <c r="AB62" s="77">
        <v>4</v>
      </c>
      <c r="AC62" s="77">
        <v>28</v>
      </c>
      <c r="AD62" s="77">
        <v>169</v>
      </c>
      <c r="AE62" s="77">
        <v>4</v>
      </c>
      <c r="AF62" s="77">
        <v>6</v>
      </c>
      <c r="AG62" s="77">
        <v>3</v>
      </c>
      <c r="AH62" s="77">
        <v>32</v>
      </c>
      <c r="AI62" s="77">
        <v>18</v>
      </c>
    </row>
    <row r="63" spans="1:35" ht="15">
      <c r="A63" s="160" t="s">
        <v>358</v>
      </c>
      <c r="B63" s="77">
        <v>454</v>
      </c>
      <c r="C63" s="77">
        <v>8</v>
      </c>
      <c r="D63" s="77">
        <v>39</v>
      </c>
      <c r="E63" s="77">
        <v>5</v>
      </c>
      <c r="F63" s="77">
        <v>23</v>
      </c>
      <c r="G63" s="77">
        <v>12</v>
      </c>
      <c r="H63" s="77">
        <v>29</v>
      </c>
      <c r="I63" s="77">
        <v>265</v>
      </c>
      <c r="J63" s="77">
        <v>22</v>
      </c>
      <c r="K63" s="77">
        <v>509</v>
      </c>
      <c r="L63" s="77">
        <v>9</v>
      </c>
      <c r="M63" s="77">
        <v>9</v>
      </c>
      <c r="N63" s="77">
        <v>2</v>
      </c>
      <c r="O63" s="77">
        <v>7</v>
      </c>
      <c r="P63" s="77">
        <v>7</v>
      </c>
      <c r="Q63" s="77">
        <v>29</v>
      </c>
      <c r="R63" s="77">
        <v>272</v>
      </c>
      <c r="S63" s="77">
        <v>26</v>
      </c>
      <c r="T63" s="77">
        <v>17</v>
      </c>
      <c r="U63" s="77">
        <v>11</v>
      </c>
      <c r="V63" s="77">
        <v>19</v>
      </c>
      <c r="W63" s="77">
        <v>963</v>
      </c>
      <c r="X63" s="77">
        <v>17</v>
      </c>
      <c r="Y63" s="77">
        <v>48</v>
      </c>
      <c r="Z63" s="77">
        <v>7</v>
      </c>
      <c r="AA63" s="77">
        <v>30</v>
      </c>
      <c r="AB63" s="77">
        <v>19</v>
      </c>
      <c r="AC63" s="77">
        <v>58</v>
      </c>
      <c r="AD63" s="77">
        <v>272</v>
      </c>
      <c r="AE63" s="77">
        <v>26</v>
      </c>
      <c r="AF63" s="77">
        <v>17</v>
      </c>
      <c r="AG63" s="77">
        <v>11</v>
      </c>
      <c r="AH63" s="77">
        <v>265</v>
      </c>
      <c r="AI63" s="77">
        <v>41</v>
      </c>
    </row>
    <row r="64" spans="1:35" ht="15">
      <c r="A64" s="160" t="s">
        <v>359</v>
      </c>
      <c r="B64" s="77">
        <v>98</v>
      </c>
      <c r="C64" s="77">
        <v>11</v>
      </c>
      <c r="D64" s="77">
        <v>25</v>
      </c>
      <c r="E64" s="77">
        <v>4</v>
      </c>
      <c r="F64" s="77">
        <v>13</v>
      </c>
      <c r="G64" s="77">
        <v>9</v>
      </c>
      <c r="H64" s="77">
        <v>14</v>
      </c>
      <c r="I64" s="77">
        <v>74</v>
      </c>
      <c r="J64" s="77">
        <v>15</v>
      </c>
      <c r="K64" s="77">
        <v>149</v>
      </c>
      <c r="L64" s="77">
        <v>7</v>
      </c>
      <c r="M64" s="77">
        <v>19</v>
      </c>
      <c r="N64" s="77">
        <v>3</v>
      </c>
      <c r="O64" s="77">
        <v>16</v>
      </c>
      <c r="P64" s="77">
        <v>6</v>
      </c>
      <c r="Q64" s="77">
        <v>3</v>
      </c>
      <c r="R64" s="77">
        <v>173</v>
      </c>
      <c r="S64" s="77">
        <v>27</v>
      </c>
      <c r="T64" s="77">
        <v>9</v>
      </c>
      <c r="U64" s="77">
        <v>9</v>
      </c>
      <c r="V64" s="77">
        <v>7</v>
      </c>
      <c r="W64" s="77">
        <v>247</v>
      </c>
      <c r="X64" s="77">
        <v>18</v>
      </c>
      <c r="Y64" s="77">
        <v>44</v>
      </c>
      <c r="Z64" s="77">
        <v>7</v>
      </c>
      <c r="AA64" s="77">
        <v>29</v>
      </c>
      <c r="AB64" s="77">
        <v>15</v>
      </c>
      <c r="AC64" s="77">
        <v>17</v>
      </c>
      <c r="AD64" s="77">
        <v>173</v>
      </c>
      <c r="AE64" s="77">
        <v>27</v>
      </c>
      <c r="AF64" s="77">
        <v>9</v>
      </c>
      <c r="AG64" s="77">
        <v>9</v>
      </c>
      <c r="AH64" s="77">
        <v>74</v>
      </c>
      <c r="AI64" s="77">
        <v>22</v>
      </c>
    </row>
    <row r="65" spans="1:35" ht="15">
      <c r="A65" s="160" t="s">
        <v>360</v>
      </c>
      <c r="B65" s="77">
        <v>111</v>
      </c>
      <c r="C65" s="77">
        <v>4</v>
      </c>
      <c r="D65" s="77">
        <v>7</v>
      </c>
      <c r="E65" s="77">
        <v>3</v>
      </c>
      <c r="F65" s="77">
        <v>4</v>
      </c>
      <c r="G65" s="77">
        <v>1</v>
      </c>
      <c r="H65" s="77">
        <v>13</v>
      </c>
      <c r="I65" s="77">
        <v>55</v>
      </c>
      <c r="J65" s="77">
        <v>11</v>
      </c>
      <c r="K65" s="77">
        <v>189</v>
      </c>
      <c r="L65" s="77">
        <v>0</v>
      </c>
      <c r="M65" s="77">
        <v>1</v>
      </c>
      <c r="N65" s="77">
        <v>5</v>
      </c>
      <c r="O65" s="77">
        <v>3</v>
      </c>
      <c r="P65" s="77">
        <v>0</v>
      </c>
      <c r="Q65" s="77">
        <v>13</v>
      </c>
      <c r="R65" s="77">
        <v>97</v>
      </c>
      <c r="S65" s="77">
        <v>43</v>
      </c>
      <c r="T65" s="77">
        <v>7</v>
      </c>
      <c r="U65" s="77">
        <v>14</v>
      </c>
      <c r="V65" s="77">
        <v>0</v>
      </c>
      <c r="W65" s="77">
        <v>300</v>
      </c>
      <c r="X65" s="77">
        <v>4</v>
      </c>
      <c r="Y65" s="77">
        <v>8</v>
      </c>
      <c r="Z65" s="77">
        <v>8</v>
      </c>
      <c r="AA65" s="77">
        <v>7</v>
      </c>
      <c r="AB65" s="77">
        <v>1</v>
      </c>
      <c r="AC65" s="77">
        <v>26</v>
      </c>
      <c r="AD65" s="77">
        <v>97</v>
      </c>
      <c r="AE65" s="77">
        <v>43</v>
      </c>
      <c r="AF65" s="77">
        <v>7</v>
      </c>
      <c r="AG65" s="77">
        <v>14</v>
      </c>
      <c r="AH65" s="77">
        <v>55</v>
      </c>
      <c r="AI65" s="77">
        <v>11</v>
      </c>
    </row>
    <row r="66" spans="1:35" ht="15">
      <c r="A66" s="160" t="s">
        <v>361</v>
      </c>
      <c r="B66" s="77">
        <v>28</v>
      </c>
      <c r="C66" s="77">
        <v>2</v>
      </c>
      <c r="D66" s="77">
        <v>4</v>
      </c>
      <c r="E66" s="77">
        <v>0</v>
      </c>
      <c r="F66" s="77">
        <v>5</v>
      </c>
      <c r="G66" s="77">
        <v>1</v>
      </c>
      <c r="H66" s="77">
        <v>2</v>
      </c>
      <c r="I66" s="77">
        <v>9</v>
      </c>
      <c r="J66" s="77">
        <v>0</v>
      </c>
      <c r="K66" s="77">
        <v>58</v>
      </c>
      <c r="L66" s="77">
        <v>0</v>
      </c>
      <c r="M66" s="77">
        <v>1</v>
      </c>
      <c r="N66" s="77">
        <v>0</v>
      </c>
      <c r="O66" s="77">
        <v>4</v>
      </c>
      <c r="P66" s="77">
        <v>1</v>
      </c>
      <c r="Q66" s="77">
        <v>2</v>
      </c>
      <c r="R66" s="77">
        <v>35</v>
      </c>
      <c r="S66" s="77">
        <v>4</v>
      </c>
      <c r="T66" s="77">
        <v>0</v>
      </c>
      <c r="U66" s="77">
        <v>0</v>
      </c>
      <c r="V66" s="77">
        <v>0</v>
      </c>
      <c r="W66" s="77">
        <v>86</v>
      </c>
      <c r="X66" s="77">
        <v>2</v>
      </c>
      <c r="Y66" s="77">
        <v>5</v>
      </c>
      <c r="Z66" s="77">
        <v>0</v>
      </c>
      <c r="AA66" s="77">
        <v>9</v>
      </c>
      <c r="AB66" s="77">
        <v>2</v>
      </c>
      <c r="AC66" s="77">
        <v>4</v>
      </c>
      <c r="AD66" s="77">
        <v>35</v>
      </c>
      <c r="AE66" s="77">
        <v>4</v>
      </c>
      <c r="AF66" s="77">
        <v>0</v>
      </c>
      <c r="AG66" s="77">
        <v>0</v>
      </c>
      <c r="AH66" s="77">
        <v>9</v>
      </c>
      <c r="AI66" s="77">
        <v>0</v>
      </c>
    </row>
    <row r="67" spans="1:35" ht="15">
      <c r="A67" s="160" t="s">
        <v>362</v>
      </c>
      <c r="B67" s="77">
        <v>128</v>
      </c>
      <c r="C67" s="77">
        <v>3</v>
      </c>
      <c r="D67" s="77">
        <v>6</v>
      </c>
      <c r="E67" s="77">
        <v>2</v>
      </c>
      <c r="F67" s="77">
        <v>6</v>
      </c>
      <c r="G67" s="77">
        <v>2</v>
      </c>
      <c r="H67" s="77">
        <v>3</v>
      </c>
      <c r="I67" s="77">
        <v>106</v>
      </c>
      <c r="J67" s="77">
        <v>2</v>
      </c>
      <c r="K67" s="77">
        <v>241</v>
      </c>
      <c r="L67" s="77">
        <v>1</v>
      </c>
      <c r="M67" s="77">
        <v>9</v>
      </c>
      <c r="N67" s="77">
        <v>3</v>
      </c>
      <c r="O67" s="77">
        <v>11</v>
      </c>
      <c r="P67" s="77">
        <v>3</v>
      </c>
      <c r="Q67" s="77">
        <v>8</v>
      </c>
      <c r="R67" s="77">
        <v>269</v>
      </c>
      <c r="S67" s="77">
        <v>16</v>
      </c>
      <c r="T67" s="77">
        <v>5</v>
      </c>
      <c r="U67" s="77">
        <v>9</v>
      </c>
      <c r="V67" s="77">
        <v>2</v>
      </c>
      <c r="W67" s="77">
        <v>369</v>
      </c>
      <c r="X67" s="77">
        <v>4</v>
      </c>
      <c r="Y67" s="77">
        <v>15</v>
      </c>
      <c r="Z67" s="77">
        <v>5</v>
      </c>
      <c r="AA67" s="77">
        <v>17</v>
      </c>
      <c r="AB67" s="77">
        <v>5</v>
      </c>
      <c r="AC67" s="77">
        <v>11</v>
      </c>
      <c r="AD67" s="77">
        <v>269</v>
      </c>
      <c r="AE67" s="77">
        <v>16</v>
      </c>
      <c r="AF67" s="77">
        <v>5</v>
      </c>
      <c r="AG67" s="77">
        <v>9</v>
      </c>
      <c r="AH67" s="77">
        <v>106</v>
      </c>
      <c r="AI67" s="77">
        <v>4</v>
      </c>
    </row>
    <row r="68" spans="1:35" ht="15">
      <c r="A68" s="149" t="s">
        <v>363</v>
      </c>
      <c r="B68" s="77">
        <v>248</v>
      </c>
      <c r="C68" s="77">
        <v>9</v>
      </c>
      <c r="D68" s="77">
        <v>45</v>
      </c>
      <c r="E68" s="77">
        <v>3</v>
      </c>
      <c r="F68" s="77">
        <v>26</v>
      </c>
      <c r="G68" s="77">
        <v>6</v>
      </c>
      <c r="H68" s="77">
        <v>20</v>
      </c>
      <c r="I68" s="77">
        <v>137</v>
      </c>
      <c r="J68" s="77">
        <v>2</v>
      </c>
      <c r="K68" s="77">
        <v>399</v>
      </c>
      <c r="L68" s="77">
        <v>2</v>
      </c>
      <c r="M68" s="77">
        <v>19</v>
      </c>
      <c r="N68" s="77">
        <v>0</v>
      </c>
      <c r="O68" s="77">
        <v>20</v>
      </c>
      <c r="P68" s="77">
        <v>1</v>
      </c>
      <c r="Q68" s="77">
        <v>2</v>
      </c>
      <c r="R68" s="77">
        <v>279</v>
      </c>
      <c r="S68" s="77">
        <v>55</v>
      </c>
      <c r="T68" s="77">
        <v>13</v>
      </c>
      <c r="U68" s="77">
        <v>7</v>
      </c>
      <c r="V68" s="77">
        <v>1</v>
      </c>
      <c r="W68" s="77">
        <v>647</v>
      </c>
      <c r="X68" s="77">
        <v>11</v>
      </c>
      <c r="Y68" s="77">
        <v>64</v>
      </c>
      <c r="Z68" s="77">
        <v>3</v>
      </c>
      <c r="AA68" s="77">
        <v>46</v>
      </c>
      <c r="AB68" s="77">
        <v>7</v>
      </c>
      <c r="AC68" s="77">
        <v>22</v>
      </c>
      <c r="AD68" s="77">
        <v>279</v>
      </c>
      <c r="AE68" s="77">
        <v>55</v>
      </c>
      <c r="AF68" s="77">
        <v>13</v>
      </c>
      <c r="AG68" s="77">
        <v>7</v>
      </c>
      <c r="AH68" s="77">
        <v>137</v>
      </c>
      <c r="AI68" s="77">
        <v>3</v>
      </c>
    </row>
    <row r="69" spans="1:35" ht="15">
      <c r="A69" s="149" t="s">
        <v>364</v>
      </c>
      <c r="B69" s="77">
        <v>39</v>
      </c>
      <c r="C69" s="77">
        <v>0</v>
      </c>
      <c r="D69" s="77">
        <v>4</v>
      </c>
      <c r="E69" s="77">
        <v>0</v>
      </c>
      <c r="F69" s="77">
        <v>2</v>
      </c>
      <c r="G69" s="77">
        <v>1</v>
      </c>
      <c r="H69" s="77">
        <v>1</v>
      </c>
      <c r="I69" s="77">
        <v>28</v>
      </c>
      <c r="J69" s="77">
        <v>0</v>
      </c>
      <c r="K69" s="77">
        <v>209</v>
      </c>
      <c r="L69" s="77">
        <v>0</v>
      </c>
      <c r="M69" s="77">
        <v>2</v>
      </c>
      <c r="N69" s="77">
        <v>0</v>
      </c>
      <c r="O69" s="77">
        <v>2</v>
      </c>
      <c r="P69" s="77">
        <v>0</v>
      </c>
      <c r="Q69" s="77">
        <v>2</v>
      </c>
      <c r="R69" s="77">
        <v>39</v>
      </c>
      <c r="S69" s="77">
        <v>6</v>
      </c>
      <c r="T69" s="77">
        <v>2</v>
      </c>
      <c r="U69" s="77">
        <v>2</v>
      </c>
      <c r="V69" s="77">
        <v>0</v>
      </c>
      <c r="W69" s="77">
        <v>248</v>
      </c>
      <c r="X69" s="77">
        <v>0</v>
      </c>
      <c r="Y69" s="77">
        <v>6</v>
      </c>
      <c r="Z69" s="77">
        <v>0</v>
      </c>
      <c r="AA69" s="77">
        <v>4</v>
      </c>
      <c r="AB69" s="77">
        <v>1</v>
      </c>
      <c r="AC69" s="77">
        <v>3</v>
      </c>
      <c r="AD69" s="77">
        <v>39</v>
      </c>
      <c r="AE69" s="77">
        <v>6</v>
      </c>
      <c r="AF69" s="77">
        <v>2</v>
      </c>
      <c r="AG69" s="77">
        <v>2</v>
      </c>
      <c r="AH69" s="77">
        <v>28</v>
      </c>
      <c r="AI69" s="77">
        <v>0</v>
      </c>
    </row>
    <row r="70" spans="1:125" s="62" customFormat="1" ht="15">
      <c r="A70" s="150" t="s">
        <v>62</v>
      </c>
      <c r="B70" s="190">
        <f aca="true" t="shared" si="12" ref="B70:V70">SUM(B71:B76)</f>
        <v>386</v>
      </c>
      <c r="C70" s="190">
        <f t="shared" si="12"/>
        <v>5</v>
      </c>
      <c r="D70" s="190">
        <f t="shared" si="12"/>
        <v>87</v>
      </c>
      <c r="E70" s="190">
        <f t="shared" si="12"/>
        <v>19</v>
      </c>
      <c r="F70" s="190">
        <f t="shared" si="12"/>
        <v>46</v>
      </c>
      <c r="G70" s="190">
        <f t="shared" si="12"/>
        <v>15</v>
      </c>
      <c r="H70" s="190">
        <f t="shared" si="12"/>
        <v>72</v>
      </c>
      <c r="I70" s="190">
        <f t="shared" si="12"/>
        <v>505</v>
      </c>
      <c r="J70" s="190">
        <f t="shared" si="12"/>
        <v>24</v>
      </c>
      <c r="K70" s="190">
        <f t="shared" si="12"/>
        <v>1593</v>
      </c>
      <c r="L70" s="190">
        <f t="shared" si="12"/>
        <v>8</v>
      </c>
      <c r="M70" s="190">
        <f t="shared" si="12"/>
        <v>89</v>
      </c>
      <c r="N70" s="190">
        <f t="shared" si="12"/>
        <v>22</v>
      </c>
      <c r="O70" s="190">
        <f t="shared" si="12"/>
        <v>57</v>
      </c>
      <c r="P70" s="190">
        <f t="shared" si="12"/>
        <v>97</v>
      </c>
      <c r="Q70" s="190">
        <f t="shared" si="12"/>
        <v>35</v>
      </c>
      <c r="R70" s="190">
        <f t="shared" si="12"/>
        <v>1404</v>
      </c>
      <c r="S70" s="190">
        <f t="shared" si="12"/>
        <v>210</v>
      </c>
      <c r="T70" s="190">
        <f t="shared" si="12"/>
        <v>88</v>
      </c>
      <c r="U70" s="190">
        <f t="shared" si="12"/>
        <v>35</v>
      </c>
      <c r="V70" s="190">
        <f t="shared" si="12"/>
        <v>29</v>
      </c>
      <c r="W70" s="190">
        <f aca="true" t="shared" si="13" ref="W70:AI70">SUM(W71:W76)</f>
        <v>1979</v>
      </c>
      <c r="X70" s="190">
        <f t="shared" si="13"/>
        <v>13</v>
      </c>
      <c r="Y70" s="190">
        <f t="shared" si="13"/>
        <v>176</v>
      </c>
      <c r="Z70" s="190">
        <f t="shared" si="13"/>
        <v>41</v>
      </c>
      <c r="AA70" s="190">
        <f t="shared" si="13"/>
        <v>103</v>
      </c>
      <c r="AB70" s="190">
        <f t="shared" si="13"/>
        <v>112</v>
      </c>
      <c r="AC70" s="190">
        <f t="shared" si="13"/>
        <v>107</v>
      </c>
      <c r="AD70" s="190">
        <f t="shared" si="13"/>
        <v>1404</v>
      </c>
      <c r="AE70" s="190">
        <f t="shared" si="13"/>
        <v>210</v>
      </c>
      <c r="AF70" s="190">
        <f t="shared" si="13"/>
        <v>88</v>
      </c>
      <c r="AG70" s="190">
        <f t="shared" si="13"/>
        <v>35</v>
      </c>
      <c r="AH70" s="190">
        <f t="shared" si="13"/>
        <v>505</v>
      </c>
      <c r="AI70" s="190">
        <f t="shared" si="13"/>
        <v>53</v>
      </c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</row>
    <row r="71" spans="1:35" ht="15">
      <c r="A71" s="149" t="s">
        <v>365</v>
      </c>
      <c r="B71" s="77">
        <v>81</v>
      </c>
      <c r="C71" s="77">
        <v>1</v>
      </c>
      <c r="D71" s="77">
        <v>6</v>
      </c>
      <c r="E71" s="77">
        <v>1</v>
      </c>
      <c r="F71" s="77">
        <v>1</v>
      </c>
      <c r="G71" s="77">
        <v>0</v>
      </c>
      <c r="H71" s="77">
        <v>13</v>
      </c>
      <c r="I71" s="77">
        <v>22</v>
      </c>
      <c r="J71" s="77">
        <v>2</v>
      </c>
      <c r="K71" s="77">
        <v>798</v>
      </c>
      <c r="L71" s="77">
        <v>0</v>
      </c>
      <c r="M71" s="77">
        <v>1</v>
      </c>
      <c r="N71" s="77">
        <v>1</v>
      </c>
      <c r="O71" s="77">
        <v>4</v>
      </c>
      <c r="P71" s="77">
        <v>1</v>
      </c>
      <c r="Q71" s="77">
        <v>3</v>
      </c>
      <c r="R71" s="77">
        <v>45</v>
      </c>
      <c r="S71" s="77">
        <v>9</v>
      </c>
      <c r="T71" s="77">
        <v>9</v>
      </c>
      <c r="U71" s="77">
        <v>3</v>
      </c>
      <c r="V71" s="77">
        <v>4</v>
      </c>
      <c r="W71" s="77">
        <v>879</v>
      </c>
      <c r="X71" s="77">
        <v>1</v>
      </c>
      <c r="Y71" s="77">
        <v>7</v>
      </c>
      <c r="Z71" s="77">
        <v>2</v>
      </c>
      <c r="AA71" s="77">
        <v>5</v>
      </c>
      <c r="AB71" s="77">
        <v>1</v>
      </c>
      <c r="AC71" s="77">
        <v>16</v>
      </c>
      <c r="AD71" s="77">
        <v>45</v>
      </c>
      <c r="AE71" s="77">
        <v>9</v>
      </c>
      <c r="AF71" s="77">
        <v>9</v>
      </c>
      <c r="AG71" s="77">
        <v>3</v>
      </c>
      <c r="AH71" s="77">
        <v>22</v>
      </c>
      <c r="AI71" s="77">
        <v>6</v>
      </c>
    </row>
    <row r="72" spans="1:35" ht="15">
      <c r="A72" s="149" t="s">
        <v>366</v>
      </c>
      <c r="B72" s="77">
        <v>173</v>
      </c>
      <c r="C72" s="77">
        <v>0</v>
      </c>
      <c r="D72" s="77">
        <v>32</v>
      </c>
      <c r="E72" s="77">
        <v>8</v>
      </c>
      <c r="F72" s="77">
        <v>28</v>
      </c>
      <c r="G72" s="77">
        <v>0</v>
      </c>
      <c r="H72" s="77">
        <v>25</v>
      </c>
      <c r="I72" s="77">
        <v>308</v>
      </c>
      <c r="J72" s="77">
        <v>13</v>
      </c>
      <c r="K72" s="77">
        <v>450</v>
      </c>
      <c r="L72" s="77">
        <v>2</v>
      </c>
      <c r="M72" s="77">
        <v>14</v>
      </c>
      <c r="N72" s="77">
        <v>9</v>
      </c>
      <c r="O72" s="77">
        <v>35</v>
      </c>
      <c r="P72" s="77">
        <v>3</v>
      </c>
      <c r="Q72" s="77">
        <v>9</v>
      </c>
      <c r="R72" s="77">
        <v>809</v>
      </c>
      <c r="S72" s="77">
        <v>142</v>
      </c>
      <c r="T72" s="77">
        <v>45</v>
      </c>
      <c r="U72" s="77">
        <v>17</v>
      </c>
      <c r="V72" s="77">
        <v>11</v>
      </c>
      <c r="W72" s="77">
        <v>623</v>
      </c>
      <c r="X72" s="77">
        <v>2</v>
      </c>
      <c r="Y72" s="77">
        <v>46</v>
      </c>
      <c r="Z72" s="77">
        <v>17</v>
      </c>
      <c r="AA72" s="77">
        <v>63</v>
      </c>
      <c r="AB72" s="77">
        <v>3</v>
      </c>
      <c r="AC72" s="77">
        <v>34</v>
      </c>
      <c r="AD72" s="77">
        <v>809</v>
      </c>
      <c r="AE72" s="77">
        <v>142</v>
      </c>
      <c r="AF72" s="77">
        <v>45</v>
      </c>
      <c r="AG72" s="77">
        <v>17</v>
      </c>
      <c r="AH72" s="77">
        <v>308</v>
      </c>
      <c r="AI72" s="77">
        <v>24</v>
      </c>
    </row>
    <row r="73" spans="1:35" ht="15">
      <c r="A73" s="149" t="s">
        <v>367</v>
      </c>
      <c r="B73" s="77">
        <v>95</v>
      </c>
      <c r="C73" s="77">
        <v>0</v>
      </c>
      <c r="D73" s="77">
        <v>26</v>
      </c>
      <c r="E73" s="77">
        <v>0</v>
      </c>
      <c r="F73" s="77">
        <v>1</v>
      </c>
      <c r="G73" s="77">
        <v>12</v>
      </c>
      <c r="H73" s="77">
        <v>13</v>
      </c>
      <c r="I73" s="77">
        <v>35</v>
      </c>
      <c r="J73" s="77">
        <v>0</v>
      </c>
      <c r="K73" s="77">
        <v>234</v>
      </c>
      <c r="L73" s="77">
        <v>1</v>
      </c>
      <c r="M73" s="77">
        <v>59</v>
      </c>
      <c r="N73" s="77">
        <v>1</v>
      </c>
      <c r="O73" s="77">
        <v>0</v>
      </c>
      <c r="P73" s="77">
        <v>89</v>
      </c>
      <c r="Q73" s="77">
        <v>0</v>
      </c>
      <c r="R73" s="77">
        <v>50</v>
      </c>
      <c r="S73" s="77">
        <v>7</v>
      </c>
      <c r="T73" s="77">
        <v>8</v>
      </c>
      <c r="U73" s="77">
        <v>1</v>
      </c>
      <c r="V73" s="77">
        <v>1</v>
      </c>
      <c r="W73" s="77">
        <v>329</v>
      </c>
      <c r="X73" s="77">
        <v>1</v>
      </c>
      <c r="Y73" s="77">
        <v>85</v>
      </c>
      <c r="Z73" s="77">
        <v>1</v>
      </c>
      <c r="AA73" s="77">
        <v>1</v>
      </c>
      <c r="AB73" s="77">
        <v>101</v>
      </c>
      <c r="AC73" s="77">
        <v>13</v>
      </c>
      <c r="AD73" s="77">
        <v>50</v>
      </c>
      <c r="AE73" s="77">
        <v>7</v>
      </c>
      <c r="AF73" s="77">
        <v>8</v>
      </c>
      <c r="AG73" s="77">
        <v>1</v>
      </c>
      <c r="AH73" s="77">
        <v>35</v>
      </c>
      <c r="AI73" s="77">
        <v>1</v>
      </c>
    </row>
    <row r="74" spans="1:125" s="182" customFormat="1" ht="15">
      <c r="A74" s="180" t="s">
        <v>368</v>
      </c>
      <c r="B74" s="193">
        <v>0</v>
      </c>
      <c r="C74" s="193">
        <v>0</v>
      </c>
      <c r="D74" s="193">
        <v>14</v>
      </c>
      <c r="E74" s="193">
        <v>5</v>
      </c>
      <c r="F74" s="193">
        <v>6</v>
      </c>
      <c r="G74" s="193">
        <v>2</v>
      </c>
      <c r="H74" s="193">
        <v>17</v>
      </c>
      <c r="I74" s="193">
        <v>132</v>
      </c>
      <c r="J74" s="193">
        <v>6</v>
      </c>
      <c r="K74" s="193">
        <v>0</v>
      </c>
      <c r="L74" s="193">
        <v>0</v>
      </c>
      <c r="M74" s="193">
        <v>9</v>
      </c>
      <c r="N74" s="193">
        <v>5</v>
      </c>
      <c r="O74" s="193">
        <v>10</v>
      </c>
      <c r="P74" s="193">
        <v>3</v>
      </c>
      <c r="Q74" s="193">
        <v>10</v>
      </c>
      <c r="R74" s="193">
        <v>445</v>
      </c>
      <c r="S74" s="193">
        <v>34</v>
      </c>
      <c r="T74" s="193">
        <v>26</v>
      </c>
      <c r="U74" s="193">
        <v>11</v>
      </c>
      <c r="V74" s="193">
        <v>12</v>
      </c>
      <c r="W74" s="193">
        <v>0</v>
      </c>
      <c r="X74" s="193">
        <v>0</v>
      </c>
      <c r="Y74" s="193">
        <v>23</v>
      </c>
      <c r="Z74" s="193">
        <v>10</v>
      </c>
      <c r="AA74" s="193">
        <v>16</v>
      </c>
      <c r="AB74" s="193">
        <v>5</v>
      </c>
      <c r="AC74" s="193">
        <v>27</v>
      </c>
      <c r="AD74" s="193">
        <v>445</v>
      </c>
      <c r="AE74" s="193">
        <v>34</v>
      </c>
      <c r="AF74" s="193">
        <v>26</v>
      </c>
      <c r="AG74" s="193">
        <v>11</v>
      </c>
      <c r="AH74" s="193">
        <v>132</v>
      </c>
      <c r="AI74" s="193">
        <v>18</v>
      </c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</row>
    <row r="75" spans="1:35" ht="15">
      <c r="A75" s="149" t="s">
        <v>369</v>
      </c>
      <c r="B75" s="77">
        <v>35</v>
      </c>
      <c r="C75" s="77">
        <v>4</v>
      </c>
      <c r="D75" s="77">
        <v>8</v>
      </c>
      <c r="E75" s="77">
        <v>5</v>
      </c>
      <c r="F75" s="77">
        <v>10</v>
      </c>
      <c r="G75" s="77">
        <v>1</v>
      </c>
      <c r="H75" s="77">
        <v>4</v>
      </c>
      <c r="I75" s="77">
        <v>8</v>
      </c>
      <c r="J75" s="77">
        <v>3</v>
      </c>
      <c r="K75" s="77">
        <v>102</v>
      </c>
      <c r="L75" s="77">
        <v>5</v>
      </c>
      <c r="M75" s="77">
        <v>6</v>
      </c>
      <c r="N75" s="77">
        <v>6</v>
      </c>
      <c r="O75" s="77">
        <v>8</v>
      </c>
      <c r="P75" s="77">
        <v>1</v>
      </c>
      <c r="Q75" s="77">
        <v>13</v>
      </c>
      <c r="R75" s="77">
        <v>38</v>
      </c>
      <c r="S75" s="77">
        <v>16</v>
      </c>
      <c r="T75" s="77">
        <v>0</v>
      </c>
      <c r="U75" s="77">
        <v>1</v>
      </c>
      <c r="V75" s="77">
        <v>1</v>
      </c>
      <c r="W75" s="77">
        <v>137</v>
      </c>
      <c r="X75" s="77">
        <v>9</v>
      </c>
      <c r="Y75" s="77">
        <v>14</v>
      </c>
      <c r="Z75" s="77">
        <v>11</v>
      </c>
      <c r="AA75" s="77">
        <v>18</v>
      </c>
      <c r="AB75" s="77">
        <v>2</v>
      </c>
      <c r="AC75" s="77">
        <v>17</v>
      </c>
      <c r="AD75" s="77">
        <v>38</v>
      </c>
      <c r="AE75" s="77">
        <v>16</v>
      </c>
      <c r="AF75" s="77">
        <v>0</v>
      </c>
      <c r="AG75" s="77">
        <v>1</v>
      </c>
      <c r="AH75" s="77">
        <v>8</v>
      </c>
      <c r="AI75" s="77">
        <v>4</v>
      </c>
    </row>
    <row r="76" spans="1:35" ht="15">
      <c r="A76" s="149" t="s">
        <v>370</v>
      </c>
      <c r="B76" s="77">
        <v>2</v>
      </c>
      <c r="C76" s="77">
        <v>0</v>
      </c>
      <c r="D76" s="77">
        <v>1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9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17</v>
      </c>
      <c r="S76" s="77">
        <v>2</v>
      </c>
      <c r="T76" s="77">
        <v>0</v>
      </c>
      <c r="U76" s="77">
        <v>2</v>
      </c>
      <c r="V76" s="77">
        <v>0</v>
      </c>
      <c r="W76" s="77">
        <v>11</v>
      </c>
      <c r="X76" s="77">
        <v>0</v>
      </c>
      <c r="Y76" s="77">
        <v>1</v>
      </c>
      <c r="Z76" s="77">
        <v>0</v>
      </c>
      <c r="AA76" s="77">
        <v>0</v>
      </c>
      <c r="AB76" s="77">
        <v>0</v>
      </c>
      <c r="AC76" s="77">
        <v>0</v>
      </c>
      <c r="AD76" s="77">
        <v>17</v>
      </c>
      <c r="AE76" s="77">
        <v>2</v>
      </c>
      <c r="AF76" s="77">
        <v>0</v>
      </c>
      <c r="AG76" s="77">
        <v>2</v>
      </c>
      <c r="AH76" s="77">
        <v>0</v>
      </c>
      <c r="AI76" s="77">
        <v>0</v>
      </c>
    </row>
    <row r="77" spans="1:125" s="62" customFormat="1" ht="15">
      <c r="A77" s="150" t="s">
        <v>63</v>
      </c>
      <c r="B77" s="190">
        <f aca="true" t="shared" si="14" ref="B77:V77">SUM(B78:B89)</f>
        <v>627</v>
      </c>
      <c r="C77" s="190">
        <f t="shared" si="14"/>
        <v>17</v>
      </c>
      <c r="D77" s="190">
        <f t="shared" si="14"/>
        <v>70</v>
      </c>
      <c r="E77" s="190">
        <f t="shared" si="14"/>
        <v>24</v>
      </c>
      <c r="F77" s="190">
        <f t="shared" si="14"/>
        <v>54</v>
      </c>
      <c r="G77" s="190">
        <f t="shared" si="14"/>
        <v>15</v>
      </c>
      <c r="H77" s="190">
        <f t="shared" si="14"/>
        <v>104</v>
      </c>
      <c r="I77" s="190">
        <f t="shared" si="14"/>
        <v>260</v>
      </c>
      <c r="J77" s="190">
        <f t="shared" si="14"/>
        <v>32</v>
      </c>
      <c r="K77" s="190">
        <f t="shared" si="14"/>
        <v>1945</v>
      </c>
      <c r="L77" s="190">
        <f t="shared" si="14"/>
        <v>12</v>
      </c>
      <c r="M77" s="190">
        <f t="shared" si="14"/>
        <v>43</v>
      </c>
      <c r="N77" s="190">
        <f t="shared" si="14"/>
        <v>37</v>
      </c>
      <c r="O77" s="190">
        <f t="shared" si="14"/>
        <v>51</v>
      </c>
      <c r="P77" s="190">
        <f t="shared" si="14"/>
        <v>10</v>
      </c>
      <c r="Q77" s="190">
        <f t="shared" si="14"/>
        <v>27</v>
      </c>
      <c r="R77" s="190">
        <f t="shared" si="14"/>
        <v>1524</v>
      </c>
      <c r="S77" s="190">
        <f t="shared" si="14"/>
        <v>444</v>
      </c>
      <c r="T77" s="190">
        <f t="shared" si="14"/>
        <v>66</v>
      </c>
      <c r="U77" s="190">
        <f t="shared" si="14"/>
        <v>40</v>
      </c>
      <c r="V77" s="190">
        <f t="shared" si="14"/>
        <v>22</v>
      </c>
      <c r="W77" s="190">
        <f aca="true" t="shared" si="15" ref="W77:AI77">SUM(W78:W89)</f>
        <v>2572</v>
      </c>
      <c r="X77" s="190">
        <f t="shared" si="15"/>
        <v>29</v>
      </c>
      <c r="Y77" s="190">
        <f t="shared" si="15"/>
        <v>113</v>
      </c>
      <c r="Z77" s="190">
        <f t="shared" si="15"/>
        <v>61</v>
      </c>
      <c r="AA77" s="190">
        <f t="shared" si="15"/>
        <v>105</v>
      </c>
      <c r="AB77" s="190">
        <f t="shared" si="15"/>
        <v>25</v>
      </c>
      <c r="AC77" s="190">
        <f t="shared" si="15"/>
        <v>131</v>
      </c>
      <c r="AD77" s="190">
        <f t="shared" si="15"/>
        <v>1524</v>
      </c>
      <c r="AE77" s="190">
        <f t="shared" si="15"/>
        <v>444</v>
      </c>
      <c r="AF77" s="190">
        <f t="shared" si="15"/>
        <v>66</v>
      </c>
      <c r="AG77" s="190">
        <f t="shared" si="15"/>
        <v>40</v>
      </c>
      <c r="AH77" s="190">
        <f t="shared" si="15"/>
        <v>260</v>
      </c>
      <c r="AI77" s="190">
        <f t="shared" si="15"/>
        <v>54</v>
      </c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</row>
    <row r="78" spans="1:35" ht="15">
      <c r="A78" s="149" t="s">
        <v>371</v>
      </c>
      <c r="B78" s="77">
        <v>47</v>
      </c>
      <c r="C78" s="77">
        <v>3</v>
      </c>
      <c r="D78" s="77">
        <v>7</v>
      </c>
      <c r="E78" s="77">
        <v>2</v>
      </c>
      <c r="F78" s="77">
        <v>3</v>
      </c>
      <c r="G78" s="77">
        <v>2</v>
      </c>
      <c r="H78" s="77">
        <v>4</v>
      </c>
      <c r="I78" s="77">
        <v>20</v>
      </c>
      <c r="J78" s="77">
        <v>2</v>
      </c>
      <c r="K78" s="77">
        <v>66</v>
      </c>
      <c r="L78" s="77">
        <v>3</v>
      </c>
      <c r="M78" s="77">
        <v>7</v>
      </c>
      <c r="N78" s="77">
        <v>3</v>
      </c>
      <c r="O78" s="77">
        <v>3</v>
      </c>
      <c r="P78" s="77">
        <v>0</v>
      </c>
      <c r="Q78" s="77">
        <v>1</v>
      </c>
      <c r="R78" s="77">
        <v>27</v>
      </c>
      <c r="S78" s="77">
        <v>7</v>
      </c>
      <c r="T78" s="77">
        <v>6</v>
      </c>
      <c r="U78" s="77">
        <v>2</v>
      </c>
      <c r="V78" s="77">
        <v>2</v>
      </c>
      <c r="W78" s="77">
        <v>113</v>
      </c>
      <c r="X78" s="77">
        <v>6</v>
      </c>
      <c r="Y78" s="77">
        <v>14</v>
      </c>
      <c r="Z78" s="77">
        <v>5</v>
      </c>
      <c r="AA78" s="77">
        <v>6</v>
      </c>
      <c r="AB78" s="77">
        <v>2</v>
      </c>
      <c r="AC78" s="77">
        <v>5</v>
      </c>
      <c r="AD78" s="77">
        <v>27</v>
      </c>
      <c r="AE78" s="77">
        <v>7</v>
      </c>
      <c r="AF78" s="77">
        <v>6</v>
      </c>
      <c r="AG78" s="77">
        <v>2</v>
      </c>
      <c r="AH78" s="77">
        <v>20</v>
      </c>
      <c r="AI78" s="77">
        <v>4</v>
      </c>
    </row>
    <row r="79" spans="1:35" ht="15">
      <c r="A79" s="149" t="s">
        <v>372</v>
      </c>
      <c r="B79" s="77">
        <v>1</v>
      </c>
      <c r="C79" s="77">
        <v>0</v>
      </c>
      <c r="D79" s="77">
        <v>2</v>
      </c>
      <c r="E79" s="77">
        <v>0</v>
      </c>
      <c r="F79" s="77">
        <v>0</v>
      </c>
      <c r="G79" s="77">
        <v>0</v>
      </c>
      <c r="H79" s="77">
        <v>1</v>
      </c>
      <c r="I79" s="77">
        <v>5</v>
      </c>
      <c r="J79" s="77">
        <v>3</v>
      </c>
      <c r="K79" s="77">
        <v>1</v>
      </c>
      <c r="L79" s="77">
        <v>0</v>
      </c>
      <c r="M79" s="77">
        <v>1</v>
      </c>
      <c r="N79" s="77">
        <v>0</v>
      </c>
      <c r="O79" s="77">
        <v>1</v>
      </c>
      <c r="P79" s="77">
        <v>0</v>
      </c>
      <c r="Q79" s="77">
        <v>0</v>
      </c>
      <c r="R79" s="77">
        <v>20</v>
      </c>
      <c r="S79" s="77">
        <v>2</v>
      </c>
      <c r="T79" s="77">
        <v>1</v>
      </c>
      <c r="U79" s="77">
        <v>1</v>
      </c>
      <c r="V79" s="77">
        <v>0</v>
      </c>
      <c r="W79" s="77">
        <v>2</v>
      </c>
      <c r="X79" s="77">
        <v>0</v>
      </c>
      <c r="Y79" s="77">
        <v>3</v>
      </c>
      <c r="Z79" s="77">
        <v>0</v>
      </c>
      <c r="AA79" s="77">
        <v>1</v>
      </c>
      <c r="AB79" s="77">
        <v>0</v>
      </c>
      <c r="AC79" s="77">
        <v>1</v>
      </c>
      <c r="AD79" s="77">
        <v>20</v>
      </c>
      <c r="AE79" s="77">
        <v>2</v>
      </c>
      <c r="AF79" s="77">
        <v>1</v>
      </c>
      <c r="AG79" s="77">
        <v>1</v>
      </c>
      <c r="AH79" s="77">
        <v>5</v>
      </c>
      <c r="AI79" s="77">
        <v>3</v>
      </c>
    </row>
    <row r="80" spans="1:35" ht="15">
      <c r="A80" s="149" t="s">
        <v>373</v>
      </c>
      <c r="B80" s="77">
        <v>0</v>
      </c>
      <c r="C80" s="77">
        <v>0</v>
      </c>
      <c r="D80" s="77">
        <v>0</v>
      </c>
      <c r="E80" s="77">
        <v>2</v>
      </c>
      <c r="F80" s="77">
        <v>2</v>
      </c>
      <c r="G80" s="77">
        <v>0</v>
      </c>
      <c r="H80" s="77">
        <v>1</v>
      </c>
      <c r="I80" s="77">
        <v>12</v>
      </c>
      <c r="J80" s="77">
        <v>0</v>
      </c>
      <c r="K80" s="77">
        <v>14</v>
      </c>
      <c r="L80" s="77">
        <v>1</v>
      </c>
      <c r="M80" s="77">
        <v>0</v>
      </c>
      <c r="N80" s="77">
        <v>2</v>
      </c>
      <c r="O80" s="77">
        <v>2</v>
      </c>
      <c r="P80" s="77">
        <v>0</v>
      </c>
      <c r="Q80" s="77">
        <v>2</v>
      </c>
      <c r="R80" s="77">
        <v>350</v>
      </c>
      <c r="S80" s="77">
        <v>126</v>
      </c>
      <c r="T80" s="77">
        <v>5</v>
      </c>
      <c r="U80" s="77">
        <v>2</v>
      </c>
      <c r="V80" s="77">
        <v>0</v>
      </c>
      <c r="W80" s="77">
        <v>14</v>
      </c>
      <c r="X80" s="77">
        <v>1</v>
      </c>
      <c r="Y80" s="77">
        <v>0</v>
      </c>
      <c r="Z80" s="77">
        <v>4</v>
      </c>
      <c r="AA80" s="77">
        <v>4</v>
      </c>
      <c r="AB80" s="77">
        <v>0</v>
      </c>
      <c r="AC80" s="77">
        <v>3</v>
      </c>
      <c r="AD80" s="77">
        <v>350</v>
      </c>
      <c r="AE80" s="77">
        <v>126</v>
      </c>
      <c r="AF80" s="77">
        <v>5</v>
      </c>
      <c r="AG80" s="77">
        <v>2</v>
      </c>
      <c r="AH80" s="77">
        <v>12</v>
      </c>
      <c r="AI80" s="77">
        <v>0</v>
      </c>
    </row>
    <row r="81" spans="1:35" ht="15">
      <c r="A81" s="149" t="s">
        <v>374</v>
      </c>
      <c r="B81" s="77">
        <v>4</v>
      </c>
      <c r="C81" s="77">
        <v>0</v>
      </c>
      <c r="D81" s="77">
        <v>1</v>
      </c>
      <c r="E81" s="77">
        <v>0</v>
      </c>
      <c r="F81" s="77">
        <v>1</v>
      </c>
      <c r="G81" s="77">
        <v>0</v>
      </c>
      <c r="H81" s="77">
        <v>1</v>
      </c>
      <c r="I81" s="77">
        <v>11</v>
      </c>
      <c r="J81" s="77">
        <v>1</v>
      </c>
      <c r="K81" s="77">
        <v>22</v>
      </c>
      <c r="L81" s="77">
        <v>1</v>
      </c>
      <c r="M81" s="77">
        <v>1</v>
      </c>
      <c r="N81" s="77">
        <v>0</v>
      </c>
      <c r="O81" s="77">
        <v>1</v>
      </c>
      <c r="P81" s="77">
        <v>0</v>
      </c>
      <c r="Q81" s="77">
        <v>0</v>
      </c>
      <c r="R81" s="77">
        <v>154</v>
      </c>
      <c r="S81" s="77">
        <v>9</v>
      </c>
      <c r="T81" s="77">
        <v>3</v>
      </c>
      <c r="U81" s="77">
        <v>0</v>
      </c>
      <c r="V81" s="77">
        <v>0</v>
      </c>
      <c r="W81" s="77">
        <v>26</v>
      </c>
      <c r="X81" s="77">
        <v>1</v>
      </c>
      <c r="Y81" s="77">
        <v>2</v>
      </c>
      <c r="Z81" s="77">
        <v>0</v>
      </c>
      <c r="AA81" s="77">
        <v>2</v>
      </c>
      <c r="AB81" s="77">
        <v>0</v>
      </c>
      <c r="AC81" s="77">
        <v>1</v>
      </c>
      <c r="AD81" s="77">
        <v>154</v>
      </c>
      <c r="AE81" s="77">
        <v>9</v>
      </c>
      <c r="AF81" s="77">
        <v>3</v>
      </c>
      <c r="AG81" s="77">
        <v>0</v>
      </c>
      <c r="AH81" s="77">
        <v>11</v>
      </c>
      <c r="AI81" s="77">
        <v>1</v>
      </c>
    </row>
    <row r="82" spans="1:35" ht="15">
      <c r="A82" s="149" t="s">
        <v>375</v>
      </c>
      <c r="B82" s="77">
        <v>69</v>
      </c>
      <c r="C82" s="77">
        <v>6</v>
      </c>
      <c r="D82" s="77">
        <v>5</v>
      </c>
      <c r="E82" s="77">
        <v>4</v>
      </c>
      <c r="F82" s="77">
        <v>5</v>
      </c>
      <c r="G82" s="77">
        <v>5</v>
      </c>
      <c r="H82" s="77">
        <v>19</v>
      </c>
      <c r="I82" s="77">
        <v>4</v>
      </c>
      <c r="J82" s="77">
        <v>8</v>
      </c>
      <c r="K82" s="77">
        <v>176</v>
      </c>
      <c r="L82" s="77">
        <v>0</v>
      </c>
      <c r="M82" s="77">
        <v>3</v>
      </c>
      <c r="N82" s="77">
        <v>1</v>
      </c>
      <c r="O82" s="77">
        <v>0</v>
      </c>
      <c r="P82" s="77">
        <v>3</v>
      </c>
      <c r="Q82" s="77">
        <v>9</v>
      </c>
      <c r="R82" s="77">
        <v>22</v>
      </c>
      <c r="S82" s="77">
        <v>12</v>
      </c>
      <c r="T82" s="77">
        <v>4</v>
      </c>
      <c r="U82" s="77">
        <v>6</v>
      </c>
      <c r="V82" s="77">
        <v>0</v>
      </c>
      <c r="W82" s="77">
        <v>245</v>
      </c>
      <c r="X82" s="77">
        <v>6</v>
      </c>
      <c r="Y82" s="77">
        <v>8</v>
      </c>
      <c r="Z82" s="77">
        <v>5</v>
      </c>
      <c r="AA82" s="77">
        <v>5</v>
      </c>
      <c r="AB82" s="77">
        <v>8</v>
      </c>
      <c r="AC82" s="77">
        <v>28</v>
      </c>
      <c r="AD82" s="77">
        <v>22</v>
      </c>
      <c r="AE82" s="77">
        <v>12</v>
      </c>
      <c r="AF82" s="77">
        <v>4</v>
      </c>
      <c r="AG82" s="77">
        <v>6</v>
      </c>
      <c r="AH82" s="77">
        <v>4</v>
      </c>
      <c r="AI82" s="77">
        <v>8</v>
      </c>
    </row>
    <row r="83" spans="1:35" ht="15">
      <c r="A83" s="149" t="s">
        <v>376</v>
      </c>
      <c r="B83" s="77">
        <v>124</v>
      </c>
      <c r="C83" s="77">
        <v>1</v>
      </c>
      <c r="D83" s="77">
        <v>7</v>
      </c>
      <c r="E83" s="77">
        <v>2</v>
      </c>
      <c r="F83" s="77">
        <v>6</v>
      </c>
      <c r="G83" s="77">
        <v>4</v>
      </c>
      <c r="H83" s="77">
        <v>17</v>
      </c>
      <c r="I83" s="77">
        <v>64</v>
      </c>
      <c r="J83" s="77">
        <v>2</v>
      </c>
      <c r="K83" s="77">
        <v>744</v>
      </c>
      <c r="L83" s="77">
        <v>5</v>
      </c>
      <c r="M83" s="77">
        <v>5</v>
      </c>
      <c r="N83" s="77">
        <v>4</v>
      </c>
      <c r="O83" s="77">
        <v>3</v>
      </c>
      <c r="P83" s="77">
        <v>1</v>
      </c>
      <c r="Q83" s="77">
        <v>5</v>
      </c>
      <c r="R83" s="77">
        <v>527</v>
      </c>
      <c r="S83" s="77">
        <v>147</v>
      </c>
      <c r="T83" s="77">
        <v>11</v>
      </c>
      <c r="U83" s="77">
        <v>8</v>
      </c>
      <c r="V83" s="77">
        <v>3</v>
      </c>
      <c r="W83" s="77">
        <v>868</v>
      </c>
      <c r="X83" s="77">
        <v>6</v>
      </c>
      <c r="Y83" s="77">
        <v>12</v>
      </c>
      <c r="Z83" s="77">
        <v>6</v>
      </c>
      <c r="AA83" s="77">
        <v>9</v>
      </c>
      <c r="AB83" s="77">
        <v>5</v>
      </c>
      <c r="AC83" s="77">
        <v>22</v>
      </c>
      <c r="AD83" s="77">
        <v>527</v>
      </c>
      <c r="AE83" s="77">
        <v>147</v>
      </c>
      <c r="AF83" s="77">
        <v>11</v>
      </c>
      <c r="AG83" s="77">
        <v>8</v>
      </c>
      <c r="AH83" s="77">
        <v>64</v>
      </c>
      <c r="AI83" s="77">
        <v>5</v>
      </c>
    </row>
    <row r="84" spans="1:35" ht="15">
      <c r="A84" s="149" t="s">
        <v>377</v>
      </c>
      <c r="B84" s="77">
        <v>66</v>
      </c>
      <c r="C84" s="77">
        <v>1</v>
      </c>
      <c r="D84" s="77">
        <v>14</v>
      </c>
      <c r="E84" s="77">
        <v>4</v>
      </c>
      <c r="F84" s="77">
        <v>1</v>
      </c>
      <c r="G84" s="77">
        <v>0</v>
      </c>
      <c r="H84" s="77">
        <v>2</v>
      </c>
      <c r="I84" s="77">
        <v>30</v>
      </c>
      <c r="J84" s="77">
        <v>0</v>
      </c>
      <c r="K84" s="77">
        <v>187</v>
      </c>
      <c r="L84" s="77">
        <v>0</v>
      </c>
      <c r="M84" s="77">
        <v>7</v>
      </c>
      <c r="N84" s="77">
        <v>3</v>
      </c>
      <c r="O84" s="77">
        <v>2</v>
      </c>
      <c r="P84" s="77">
        <v>0</v>
      </c>
      <c r="Q84" s="77">
        <v>2</v>
      </c>
      <c r="R84" s="77">
        <v>83</v>
      </c>
      <c r="S84" s="77">
        <v>32</v>
      </c>
      <c r="T84" s="77">
        <v>7</v>
      </c>
      <c r="U84" s="77">
        <v>4</v>
      </c>
      <c r="V84" s="77">
        <v>2</v>
      </c>
      <c r="W84" s="77">
        <v>253</v>
      </c>
      <c r="X84" s="77">
        <v>1</v>
      </c>
      <c r="Y84" s="77">
        <v>21</v>
      </c>
      <c r="Z84" s="77">
        <v>7</v>
      </c>
      <c r="AA84" s="77">
        <v>3</v>
      </c>
      <c r="AB84" s="77">
        <v>0</v>
      </c>
      <c r="AC84" s="77">
        <v>4</v>
      </c>
      <c r="AD84" s="77">
        <v>83</v>
      </c>
      <c r="AE84" s="77">
        <v>32</v>
      </c>
      <c r="AF84" s="77">
        <v>7</v>
      </c>
      <c r="AG84" s="77">
        <v>4</v>
      </c>
      <c r="AH84" s="77">
        <v>30</v>
      </c>
      <c r="AI84" s="77">
        <v>2</v>
      </c>
    </row>
    <row r="85" spans="1:35" ht="15">
      <c r="A85" s="149" t="s">
        <v>378</v>
      </c>
      <c r="B85" s="77">
        <v>73</v>
      </c>
      <c r="C85" s="77">
        <v>1</v>
      </c>
      <c r="D85" s="77">
        <v>8</v>
      </c>
      <c r="E85" s="77">
        <v>0</v>
      </c>
      <c r="F85" s="77">
        <v>6</v>
      </c>
      <c r="G85" s="77">
        <v>2</v>
      </c>
      <c r="H85" s="77">
        <v>21</v>
      </c>
      <c r="I85" s="77">
        <v>31</v>
      </c>
      <c r="J85" s="77">
        <v>0</v>
      </c>
      <c r="K85" s="77">
        <v>170</v>
      </c>
      <c r="L85" s="77">
        <v>0</v>
      </c>
      <c r="M85" s="77">
        <v>1</v>
      </c>
      <c r="N85" s="77">
        <v>1</v>
      </c>
      <c r="O85" s="77">
        <v>4</v>
      </c>
      <c r="P85" s="77">
        <v>1</v>
      </c>
      <c r="Q85" s="77">
        <v>0</v>
      </c>
      <c r="R85" s="77">
        <v>100</v>
      </c>
      <c r="S85" s="77">
        <v>25</v>
      </c>
      <c r="T85" s="77">
        <v>9</v>
      </c>
      <c r="U85" s="77">
        <v>3</v>
      </c>
      <c r="V85" s="77">
        <v>1</v>
      </c>
      <c r="W85" s="77">
        <v>243</v>
      </c>
      <c r="X85" s="77">
        <v>1</v>
      </c>
      <c r="Y85" s="77">
        <v>9</v>
      </c>
      <c r="Z85" s="77">
        <v>1</v>
      </c>
      <c r="AA85" s="77">
        <v>10</v>
      </c>
      <c r="AB85" s="77">
        <v>3</v>
      </c>
      <c r="AC85" s="77">
        <v>21</v>
      </c>
      <c r="AD85" s="77">
        <v>100</v>
      </c>
      <c r="AE85" s="77">
        <v>25</v>
      </c>
      <c r="AF85" s="77">
        <v>9</v>
      </c>
      <c r="AG85" s="77">
        <v>3</v>
      </c>
      <c r="AH85" s="77">
        <v>31</v>
      </c>
      <c r="AI85" s="77">
        <v>1</v>
      </c>
    </row>
    <row r="86" spans="1:35" ht="15">
      <c r="A86" s="149" t="s">
        <v>379</v>
      </c>
      <c r="B86" s="77">
        <v>21</v>
      </c>
      <c r="C86" s="77">
        <v>0</v>
      </c>
      <c r="D86" s="77">
        <v>1</v>
      </c>
      <c r="E86" s="77">
        <v>0</v>
      </c>
      <c r="F86" s="77">
        <v>3</v>
      </c>
      <c r="G86" s="77">
        <v>0</v>
      </c>
      <c r="H86" s="77">
        <v>4</v>
      </c>
      <c r="I86" s="77">
        <v>9</v>
      </c>
      <c r="J86" s="77">
        <v>1</v>
      </c>
      <c r="K86" s="77">
        <v>27</v>
      </c>
      <c r="L86" s="77">
        <v>0</v>
      </c>
      <c r="M86" s="77">
        <v>0</v>
      </c>
      <c r="N86" s="77">
        <v>0</v>
      </c>
      <c r="O86" s="77">
        <v>4</v>
      </c>
      <c r="P86" s="77">
        <v>0</v>
      </c>
      <c r="Q86" s="77">
        <v>2</v>
      </c>
      <c r="R86" s="77">
        <v>6</v>
      </c>
      <c r="S86" s="77">
        <v>7</v>
      </c>
      <c r="T86" s="77">
        <v>2</v>
      </c>
      <c r="U86" s="77">
        <v>0</v>
      </c>
      <c r="V86" s="77">
        <v>3</v>
      </c>
      <c r="W86" s="77">
        <v>48</v>
      </c>
      <c r="X86" s="77">
        <v>0</v>
      </c>
      <c r="Y86" s="77">
        <v>1</v>
      </c>
      <c r="Z86" s="77">
        <v>0</v>
      </c>
      <c r="AA86" s="77">
        <v>7</v>
      </c>
      <c r="AB86" s="77">
        <v>0</v>
      </c>
      <c r="AC86" s="77">
        <v>6</v>
      </c>
      <c r="AD86" s="77">
        <v>6</v>
      </c>
      <c r="AE86" s="77">
        <v>7</v>
      </c>
      <c r="AF86" s="77">
        <v>2</v>
      </c>
      <c r="AG86" s="77">
        <v>0</v>
      </c>
      <c r="AH86" s="77">
        <v>9</v>
      </c>
      <c r="AI86" s="77">
        <v>4</v>
      </c>
    </row>
    <row r="87" spans="1:35" ht="15">
      <c r="A87" s="149" t="s">
        <v>380</v>
      </c>
      <c r="B87" s="77">
        <v>139</v>
      </c>
      <c r="C87" s="77">
        <v>3</v>
      </c>
      <c r="D87" s="77">
        <v>12</v>
      </c>
      <c r="E87" s="77">
        <v>6</v>
      </c>
      <c r="F87" s="77">
        <v>16</v>
      </c>
      <c r="G87" s="77">
        <v>2</v>
      </c>
      <c r="H87" s="77">
        <v>19</v>
      </c>
      <c r="I87" s="77">
        <v>53</v>
      </c>
      <c r="J87" s="77">
        <v>12</v>
      </c>
      <c r="K87" s="77">
        <v>306</v>
      </c>
      <c r="L87" s="77">
        <v>2</v>
      </c>
      <c r="M87" s="77">
        <v>13</v>
      </c>
      <c r="N87" s="77">
        <v>18</v>
      </c>
      <c r="O87" s="77">
        <v>24</v>
      </c>
      <c r="P87" s="77">
        <v>2</v>
      </c>
      <c r="Q87" s="77">
        <v>2</v>
      </c>
      <c r="R87" s="77">
        <v>116</v>
      </c>
      <c r="S87" s="77">
        <v>36</v>
      </c>
      <c r="T87" s="77">
        <v>12</v>
      </c>
      <c r="U87" s="77">
        <v>7</v>
      </c>
      <c r="V87" s="77">
        <v>10</v>
      </c>
      <c r="W87" s="77">
        <v>445</v>
      </c>
      <c r="X87" s="77">
        <v>5</v>
      </c>
      <c r="Y87" s="77">
        <v>25</v>
      </c>
      <c r="Z87" s="77">
        <v>24</v>
      </c>
      <c r="AA87" s="77">
        <v>40</v>
      </c>
      <c r="AB87" s="77">
        <v>4</v>
      </c>
      <c r="AC87" s="77">
        <v>21</v>
      </c>
      <c r="AD87" s="77">
        <v>116</v>
      </c>
      <c r="AE87" s="77">
        <v>36</v>
      </c>
      <c r="AF87" s="77">
        <v>12</v>
      </c>
      <c r="AG87" s="77">
        <v>7</v>
      </c>
      <c r="AH87" s="77">
        <v>53</v>
      </c>
      <c r="AI87" s="77">
        <v>22</v>
      </c>
    </row>
    <row r="88" spans="1:35" ht="15">
      <c r="A88" s="149" t="s">
        <v>381</v>
      </c>
      <c r="B88" s="77">
        <v>31</v>
      </c>
      <c r="C88" s="77">
        <v>1</v>
      </c>
      <c r="D88" s="77">
        <v>2</v>
      </c>
      <c r="E88" s="77">
        <v>0</v>
      </c>
      <c r="F88" s="77">
        <v>3</v>
      </c>
      <c r="G88" s="77">
        <v>0</v>
      </c>
      <c r="H88" s="77">
        <v>8</v>
      </c>
      <c r="I88" s="77">
        <v>2</v>
      </c>
      <c r="J88" s="77">
        <v>2</v>
      </c>
      <c r="K88" s="77">
        <v>82</v>
      </c>
      <c r="L88" s="77">
        <v>0</v>
      </c>
      <c r="M88" s="77">
        <v>1</v>
      </c>
      <c r="N88" s="77">
        <v>3</v>
      </c>
      <c r="O88" s="77">
        <v>1</v>
      </c>
      <c r="P88" s="77">
        <v>1</v>
      </c>
      <c r="Q88" s="77">
        <v>0</v>
      </c>
      <c r="R88" s="77">
        <v>37</v>
      </c>
      <c r="S88" s="77">
        <v>16</v>
      </c>
      <c r="T88" s="77">
        <v>3</v>
      </c>
      <c r="U88" s="77">
        <v>6</v>
      </c>
      <c r="V88" s="77">
        <v>1</v>
      </c>
      <c r="W88" s="77">
        <v>113</v>
      </c>
      <c r="X88" s="77">
        <v>1</v>
      </c>
      <c r="Y88" s="77">
        <v>3</v>
      </c>
      <c r="Z88" s="77">
        <v>3</v>
      </c>
      <c r="AA88" s="77">
        <v>4</v>
      </c>
      <c r="AB88" s="77">
        <v>1</v>
      </c>
      <c r="AC88" s="77">
        <v>8</v>
      </c>
      <c r="AD88" s="77">
        <v>37</v>
      </c>
      <c r="AE88" s="77">
        <v>16</v>
      </c>
      <c r="AF88" s="77">
        <v>3</v>
      </c>
      <c r="AG88" s="77">
        <v>6</v>
      </c>
      <c r="AH88" s="77">
        <v>2</v>
      </c>
      <c r="AI88" s="77">
        <v>3</v>
      </c>
    </row>
    <row r="89" spans="1:35" ht="15">
      <c r="A89" s="149" t="s">
        <v>382</v>
      </c>
      <c r="B89" s="77">
        <v>52</v>
      </c>
      <c r="C89" s="77">
        <v>1</v>
      </c>
      <c r="D89" s="77">
        <v>11</v>
      </c>
      <c r="E89" s="77">
        <v>4</v>
      </c>
      <c r="F89" s="77">
        <v>8</v>
      </c>
      <c r="G89" s="77">
        <v>0</v>
      </c>
      <c r="H89" s="77">
        <v>7</v>
      </c>
      <c r="I89" s="77">
        <v>19</v>
      </c>
      <c r="J89" s="77">
        <v>1</v>
      </c>
      <c r="K89" s="77">
        <v>150</v>
      </c>
      <c r="L89" s="77">
        <v>0</v>
      </c>
      <c r="M89" s="77">
        <v>4</v>
      </c>
      <c r="N89" s="77">
        <v>2</v>
      </c>
      <c r="O89" s="77">
        <v>6</v>
      </c>
      <c r="P89" s="77">
        <v>2</v>
      </c>
      <c r="Q89" s="77">
        <v>4</v>
      </c>
      <c r="R89" s="77">
        <v>82</v>
      </c>
      <c r="S89" s="77">
        <v>25</v>
      </c>
      <c r="T89" s="77">
        <v>3</v>
      </c>
      <c r="U89" s="77">
        <v>1</v>
      </c>
      <c r="V89" s="77">
        <v>0</v>
      </c>
      <c r="W89" s="77">
        <v>202</v>
      </c>
      <c r="X89" s="77">
        <v>1</v>
      </c>
      <c r="Y89" s="77">
        <v>15</v>
      </c>
      <c r="Z89" s="77">
        <v>6</v>
      </c>
      <c r="AA89" s="77">
        <v>14</v>
      </c>
      <c r="AB89" s="77">
        <v>2</v>
      </c>
      <c r="AC89" s="77">
        <v>11</v>
      </c>
      <c r="AD89" s="77">
        <v>82</v>
      </c>
      <c r="AE89" s="77">
        <v>25</v>
      </c>
      <c r="AF89" s="77">
        <v>3</v>
      </c>
      <c r="AG89" s="77">
        <v>1</v>
      </c>
      <c r="AH89" s="77">
        <v>19</v>
      </c>
      <c r="AI89" s="77">
        <v>1</v>
      </c>
    </row>
    <row r="90" spans="1:125" s="62" customFormat="1" ht="15">
      <c r="A90" s="150" t="s">
        <v>64</v>
      </c>
      <c r="B90" s="190">
        <f aca="true" t="shared" si="16" ref="B90:V90">SUM(B91:B99)</f>
        <v>189</v>
      </c>
      <c r="C90" s="190">
        <f t="shared" si="16"/>
        <v>4</v>
      </c>
      <c r="D90" s="190">
        <f t="shared" si="16"/>
        <v>26</v>
      </c>
      <c r="E90" s="190">
        <f t="shared" si="16"/>
        <v>6</v>
      </c>
      <c r="F90" s="190">
        <f t="shared" si="16"/>
        <v>31</v>
      </c>
      <c r="G90" s="190">
        <f t="shared" si="16"/>
        <v>4</v>
      </c>
      <c r="H90" s="190">
        <f t="shared" si="16"/>
        <v>28</v>
      </c>
      <c r="I90" s="190">
        <f t="shared" si="16"/>
        <v>56</v>
      </c>
      <c r="J90" s="190">
        <f t="shared" si="16"/>
        <v>18</v>
      </c>
      <c r="K90" s="190">
        <f t="shared" si="16"/>
        <v>596</v>
      </c>
      <c r="L90" s="190">
        <f t="shared" si="16"/>
        <v>1</v>
      </c>
      <c r="M90" s="190">
        <f t="shared" si="16"/>
        <v>18</v>
      </c>
      <c r="N90" s="190">
        <f t="shared" si="16"/>
        <v>31</v>
      </c>
      <c r="O90" s="190">
        <f t="shared" si="16"/>
        <v>47</v>
      </c>
      <c r="P90" s="190">
        <f t="shared" si="16"/>
        <v>2</v>
      </c>
      <c r="Q90" s="190">
        <f t="shared" si="16"/>
        <v>15</v>
      </c>
      <c r="R90" s="190">
        <f t="shared" si="16"/>
        <v>276</v>
      </c>
      <c r="S90" s="190">
        <f t="shared" si="16"/>
        <v>110</v>
      </c>
      <c r="T90" s="190">
        <f t="shared" si="16"/>
        <v>29</v>
      </c>
      <c r="U90" s="190">
        <f t="shared" si="16"/>
        <v>16</v>
      </c>
      <c r="V90" s="190">
        <f t="shared" si="16"/>
        <v>12</v>
      </c>
      <c r="W90" s="190">
        <f aca="true" t="shared" si="17" ref="W90:AI90">SUM(W91:W99)</f>
        <v>785</v>
      </c>
      <c r="X90" s="190">
        <f t="shared" si="17"/>
        <v>5</v>
      </c>
      <c r="Y90" s="190">
        <f t="shared" si="17"/>
        <v>44</v>
      </c>
      <c r="Z90" s="190">
        <f t="shared" si="17"/>
        <v>37</v>
      </c>
      <c r="AA90" s="190">
        <f t="shared" si="17"/>
        <v>78</v>
      </c>
      <c r="AB90" s="190">
        <f t="shared" si="17"/>
        <v>6</v>
      </c>
      <c r="AC90" s="190">
        <f t="shared" si="17"/>
        <v>43</v>
      </c>
      <c r="AD90" s="190">
        <f t="shared" si="17"/>
        <v>276</v>
      </c>
      <c r="AE90" s="190">
        <f t="shared" si="17"/>
        <v>110</v>
      </c>
      <c r="AF90" s="190">
        <f t="shared" si="17"/>
        <v>29</v>
      </c>
      <c r="AG90" s="190">
        <f t="shared" si="17"/>
        <v>16</v>
      </c>
      <c r="AH90" s="190">
        <f t="shared" si="17"/>
        <v>56</v>
      </c>
      <c r="AI90" s="190">
        <f t="shared" si="17"/>
        <v>30</v>
      </c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</row>
    <row r="91" spans="1:35" ht="15">
      <c r="A91" s="160" t="s">
        <v>383</v>
      </c>
      <c r="B91" s="77">
        <v>55</v>
      </c>
      <c r="C91" s="77">
        <v>0</v>
      </c>
      <c r="D91" s="77">
        <v>5</v>
      </c>
      <c r="E91" s="77">
        <v>2</v>
      </c>
      <c r="F91" s="77">
        <v>17</v>
      </c>
      <c r="G91" s="77">
        <v>0</v>
      </c>
      <c r="H91" s="77">
        <v>9</v>
      </c>
      <c r="I91" s="77">
        <v>10</v>
      </c>
      <c r="J91" s="77">
        <v>9</v>
      </c>
      <c r="K91" s="77">
        <v>189</v>
      </c>
      <c r="L91" s="77">
        <v>0</v>
      </c>
      <c r="M91" s="77">
        <v>3</v>
      </c>
      <c r="N91" s="77">
        <v>23</v>
      </c>
      <c r="O91" s="77">
        <v>17</v>
      </c>
      <c r="P91" s="77">
        <v>1</v>
      </c>
      <c r="Q91" s="77">
        <v>0</v>
      </c>
      <c r="R91" s="77">
        <v>124</v>
      </c>
      <c r="S91" s="77">
        <v>8</v>
      </c>
      <c r="T91" s="77">
        <v>7</v>
      </c>
      <c r="U91" s="77">
        <v>2</v>
      </c>
      <c r="V91" s="77">
        <v>1</v>
      </c>
      <c r="W91" s="77">
        <v>244</v>
      </c>
      <c r="X91" s="77">
        <v>0</v>
      </c>
      <c r="Y91" s="77">
        <v>8</v>
      </c>
      <c r="Z91" s="77">
        <v>25</v>
      </c>
      <c r="AA91" s="77">
        <v>34</v>
      </c>
      <c r="AB91" s="77">
        <v>1</v>
      </c>
      <c r="AC91" s="77">
        <v>9</v>
      </c>
      <c r="AD91" s="77">
        <v>124</v>
      </c>
      <c r="AE91" s="77">
        <v>8</v>
      </c>
      <c r="AF91" s="77">
        <v>7</v>
      </c>
      <c r="AG91" s="77">
        <v>2</v>
      </c>
      <c r="AH91" s="77">
        <v>10</v>
      </c>
      <c r="AI91" s="77">
        <v>10</v>
      </c>
    </row>
    <row r="92" spans="1:35" ht="15">
      <c r="A92" s="149" t="s">
        <v>384</v>
      </c>
      <c r="B92" s="77">
        <v>24</v>
      </c>
      <c r="C92" s="77">
        <v>0</v>
      </c>
      <c r="D92" s="77">
        <v>1</v>
      </c>
      <c r="E92" s="77">
        <v>0</v>
      </c>
      <c r="F92" s="77">
        <v>1</v>
      </c>
      <c r="G92" s="77">
        <v>1</v>
      </c>
      <c r="H92" s="77">
        <v>1</v>
      </c>
      <c r="I92" s="77">
        <v>10</v>
      </c>
      <c r="J92" s="77">
        <v>2</v>
      </c>
      <c r="K92" s="77">
        <v>67</v>
      </c>
      <c r="L92" s="77">
        <v>1</v>
      </c>
      <c r="M92" s="77">
        <v>2</v>
      </c>
      <c r="N92" s="77">
        <v>1</v>
      </c>
      <c r="O92" s="77">
        <v>2</v>
      </c>
      <c r="P92" s="77">
        <v>0</v>
      </c>
      <c r="Q92" s="77">
        <v>5</v>
      </c>
      <c r="R92" s="77">
        <v>23</v>
      </c>
      <c r="S92" s="77">
        <v>6</v>
      </c>
      <c r="T92" s="77">
        <v>3</v>
      </c>
      <c r="U92" s="77">
        <v>3</v>
      </c>
      <c r="V92" s="77">
        <v>3</v>
      </c>
      <c r="W92" s="77">
        <v>91</v>
      </c>
      <c r="X92" s="77">
        <v>1</v>
      </c>
      <c r="Y92" s="77">
        <v>3</v>
      </c>
      <c r="Z92" s="77">
        <v>1</v>
      </c>
      <c r="AA92" s="77">
        <v>3</v>
      </c>
      <c r="AB92" s="77">
        <v>1</v>
      </c>
      <c r="AC92" s="77">
        <v>6</v>
      </c>
      <c r="AD92" s="77">
        <v>23</v>
      </c>
      <c r="AE92" s="77">
        <v>6</v>
      </c>
      <c r="AF92" s="77">
        <v>3</v>
      </c>
      <c r="AG92" s="77">
        <v>3</v>
      </c>
      <c r="AH92" s="77">
        <v>10</v>
      </c>
      <c r="AI92" s="77">
        <v>5</v>
      </c>
    </row>
    <row r="93" spans="1:35" ht="15">
      <c r="A93" s="149" t="s">
        <v>385</v>
      </c>
      <c r="B93" s="77">
        <v>13</v>
      </c>
      <c r="C93" s="77">
        <v>0</v>
      </c>
      <c r="D93" s="77">
        <v>1</v>
      </c>
      <c r="E93" s="77">
        <v>1</v>
      </c>
      <c r="F93" s="77">
        <v>1</v>
      </c>
      <c r="G93" s="77">
        <v>0</v>
      </c>
      <c r="H93" s="77">
        <v>0</v>
      </c>
      <c r="I93" s="77">
        <v>9</v>
      </c>
      <c r="J93" s="77">
        <v>1</v>
      </c>
      <c r="K93" s="77">
        <v>17</v>
      </c>
      <c r="L93" s="77">
        <v>0</v>
      </c>
      <c r="M93" s="77">
        <v>2</v>
      </c>
      <c r="N93" s="77">
        <v>0</v>
      </c>
      <c r="O93" s="77">
        <v>3</v>
      </c>
      <c r="P93" s="77">
        <v>0</v>
      </c>
      <c r="Q93" s="77">
        <v>0</v>
      </c>
      <c r="R93" s="77">
        <v>8</v>
      </c>
      <c r="S93" s="77">
        <v>3</v>
      </c>
      <c r="T93" s="77">
        <v>0</v>
      </c>
      <c r="U93" s="77">
        <v>0</v>
      </c>
      <c r="V93" s="77">
        <v>1</v>
      </c>
      <c r="W93" s="77">
        <v>30</v>
      </c>
      <c r="X93" s="77">
        <v>0</v>
      </c>
      <c r="Y93" s="77">
        <v>3</v>
      </c>
      <c r="Z93" s="77">
        <v>1</v>
      </c>
      <c r="AA93" s="77">
        <v>4</v>
      </c>
      <c r="AB93" s="77">
        <v>0</v>
      </c>
      <c r="AC93" s="77">
        <v>0</v>
      </c>
      <c r="AD93" s="77">
        <v>8</v>
      </c>
      <c r="AE93" s="77">
        <v>3</v>
      </c>
      <c r="AF93" s="77">
        <v>0</v>
      </c>
      <c r="AG93" s="77">
        <v>0</v>
      </c>
      <c r="AH93" s="77">
        <v>9</v>
      </c>
      <c r="AI93" s="77">
        <v>2</v>
      </c>
    </row>
    <row r="94" spans="1:35" ht="15">
      <c r="A94" s="160" t="s">
        <v>386</v>
      </c>
      <c r="B94" s="77">
        <v>64</v>
      </c>
      <c r="C94" s="77">
        <v>1</v>
      </c>
      <c r="D94" s="77">
        <v>13</v>
      </c>
      <c r="E94" s="77">
        <v>3</v>
      </c>
      <c r="F94" s="77">
        <v>7</v>
      </c>
      <c r="G94" s="77">
        <v>1</v>
      </c>
      <c r="H94" s="77">
        <v>15</v>
      </c>
      <c r="I94" s="77">
        <v>17</v>
      </c>
      <c r="J94" s="77">
        <v>4</v>
      </c>
      <c r="K94" s="77">
        <v>260</v>
      </c>
      <c r="L94" s="77">
        <v>0</v>
      </c>
      <c r="M94" s="77">
        <v>6</v>
      </c>
      <c r="N94" s="77">
        <v>6</v>
      </c>
      <c r="O94" s="77">
        <v>17</v>
      </c>
      <c r="P94" s="77">
        <v>0</v>
      </c>
      <c r="Q94" s="77">
        <v>6</v>
      </c>
      <c r="R94" s="77">
        <v>92</v>
      </c>
      <c r="S94" s="77">
        <v>88</v>
      </c>
      <c r="T94" s="77">
        <v>17</v>
      </c>
      <c r="U94" s="77">
        <v>9</v>
      </c>
      <c r="V94" s="77">
        <v>3</v>
      </c>
      <c r="W94" s="77">
        <v>324</v>
      </c>
      <c r="X94" s="77">
        <v>1</v>
      </c>
      <c r="Y94" s="77">
        <v>19</v>
      </c>
      <c r="Z94" s="77">
        <v>9</v>
      </c>
      <c r="AA94" s="77">
        <v>24</v>
      </c>
      <c r="AB94" s="77">
        <v>1</v>
      </c>
      <c r="AC94" s="77">
        <v>21</v>
      </c>
      <c r="AD94" s="77">
        <v>92</v>
      </c>
      <c r="AE94" s="77">
        <v>88</v>
      </c>
      <c r="AF94" s="77">
        <v>17</v>
      </c>
      <c r="AG94" s="77">
        <v>9</v>
      </c>
      <c r="AH94" s="77">
        <v>17</v>
      </c>
      <c r="AI94" s="77">
        <v>7</v>
      </c>
    </row>
    <row r="95" spans="1:35" ht="15">
      <c r="A95" s="160" t="s">
        <v>387</v>
      </c>
      <c r="B95" s="77">
        <v>15</v>
      </c>
      <c r="C95" s="77">
        <v>1</v>
      </c>
      <c r="D95" s="77">
        <v>3</v>
      </c>
      <c r="E95" s="77">
        <v>0</v>
      </c>
      <c r="F95" s="77">
        <v>3</v>
      </c>
      <c r="G95" s="77">
        <v>1</v>
      </c>
      <c r="H95" s="77">
        <v>3</v>
      </c>
      <c r="I95" s="77">
        <v>2</v>
      </c>
      <c r="J95" s="77">
        <v>2</v>
      </c>
      <c r="K95" s="77">
        <v>27</v>
      </c>
      <c r="L95" s="77">
        <v>0</v>
      </c>
      <c r="M95" s="77">
        <v>2</v>
      </c>
      <c r="N95" s="77">
        <v>1</v>
      </c>
      <c r="O95" s="77">
        <v>4</v>
      </c>
      <c r="P95" s="77">
        <v>1</v>
      </c>
      <c r="Q95" s="77">
        <v>3</v>
      </c>
      <c r="R95" s="77">
        <v>8</v>
      </c>
      <c r="S95" s="77">
        <v>2</v>
      </c>
      <c r="T95" s="77">
        <v>2</v>
      </c>
      <c r="U95" s="77">
        <v>1</v>
      </c>
      <c r="V95" s="77">
        <v>3</v>
      </c>
      <c r="W95" s="77">
        <v>42</v>
      </c>
      <c r="X95" s="77">
        <v>1</v>
      </c>
      <c r="Y95" s="77">
        <v>5</v>
      </c>
      <c r="Z95" s="77">
        <v>1</v>
      </c>
      <c r="AA95" s="77">
        <v>7</v>
      </c>
      <c r="AB95" s="77">
        <v>2</v>
      </c>
      <c r="AC95" s="77">
        <v>6</v>
      </c>
      <c r="AD95" s="77">
        <v>8</v>
      </c>
      <c r="AE95" s="77">
        <v>2</v>
      </c>
      <c r="AF95" s="77">
        <v>2</v>
      </c>
      <c r="AG95" s="77">
        <v>1</v>
      </c>
      <c r="AH95" s="77">
        <v>2</v>
      </c>
      <c r="AI95" s="77">
        <v>5</v>
      </c>
    </row>
    <row r="96" spans="1:35" ht="15">
      <c r="A96" s="160" t="s">
        <v>388</v>
      </c>
      <c r="B96" s="77">
        <v>6</v>
      </c>
      <c r="C96" s="77">
        <v>2</v>
      </c>
      <c r="D96" s="77">
        <v>1</v>
      </c>
      <c r="E96" s="77">
        <v>0</v>
      </c>
      <c r="F96" s="77">
        <v>0</v>
      </c>
      <c r="G96" s="77">
        <v>0</v>
      </c>
      <c r="H96" s="77">
        <v>0</v>
      </c>
      <c r="I96" s="77">
        <v>1</v>
      </c>
      <c r="J96" s="77">
        <v>0</v>
      </c>
      <c r="K96" s="77">
        <v>7</v>
      </c>
      <c r="L96" s="77">
        <v>0</v>
      </c>
      <c r="M96" s="77">
        <v>1</v>
      </c>
      <c r="N96" s="77">
        <v>0</v>
      </c>
      <c r="O96" s="77">
        <v>0</v>
      </c>
      <c r="P96" s="77">
        <v>0</v>
      </c>
      <c r="Q96" s="77">
        <v>0</v>
      </c>
      <c r="R96" s="77">
        <v>3</v>
      </c>
      <c r="S96" s="77">
        <v>0</v>
      </c>
      <c r="T96" s="77">
        <v>0</v>
      </c>
      <c r="U96" s="77">
        <v>1</v>
      </c>
      <c r="V96" s="77">
        <v>0</v>
      </c>
      <c r="W96" s="77">
        <v>13</v>
      </c>
      <c r="X96" s="77">
        <v>2</v>
      </c>
      <c r="Y96" s="77">
        <v>2</v>
      </c>
      <c r="Z96" s="77">
        <v>0</v>
      </c>
      <c r="AA96" s="77">
        <v>0</v>
      </c>
      <c r="AB96" s="77">
        <v>0</v>
      </c>
      <c r="AC96" s="77">
        <v>0</v>
      </c>
      <c r="AD96" s="77">
        <v>3</v>
      </c>
      <c r="AE96" s="77">
        <v>0</v>
      </c>
      <c r="AF96" s="77">
        <v>0</v>
      </c>
      <c r="AG96" s="77">
        <v>1</v>
      </c>
      <c r="AH96" s="77">
        <v>1</v>
      </c>
      <c r="AI96" s="77">
        <v>0</v>
      </c>
    </row>
    <row r="97" spans="1:35" ht="15">
      <c r="A97" s="160" t="s">
        <v>389</v>
      </c>
      <c r="B97" s="77">
        <v>12</v>
      </c>
      <c r="C97" s="77">
        <v>0</v>
      </c>
      <c r="D97" s="77">
        <v>2</v>
      </c>
      <c r="E97" s="77">
        <v>0</v>
      </c>
      <c r="F97" s="77">
        <v>2</v>
      </c>
      <c r="G97" s="77">
        <v>1</v>
      </c>
      <c r="H97" s="77">
        <v>0</v>
      </c>
      <c r="I97" s="77">
        <v>7</v>
      </c>
      <c r="J97" s="77">
        <v>0</v>
      </c>
      <c r="K97" s="77">
        <v>29</v>
      </c>
      <c r="L97" s="77">
        <v>0</v>
      </c>
      <c r="M97" s="77">
        <v>2</v>
      </c>
      <c r="N97" s="77">
        <v>0</v>
      </c>
      <c r="O97" s="77">
        <v>4</v>
      </c>
      <c r="P97" s="77">
        <v>0</v>
      </c>
      <c r="Q97" s="77">
        <v>1</v>
      </c>
      <c r="R97" s="77">
        <v>18</v>
      </c>
      <c r="S97" s="77">
        <v>3</v>
      </c>
      <c r="T97" s="77">
        <v>0</v>
      </c>
      <c r="U97" s="77">
        <v>0</v>
      </c>
      <c r="V97" s="77">
        <v>1</v>
      </c>
      <c r="W97" s="77">
        <v>41</v>
      </c>
      <c r="X97" s="77">
        <v>0</v>
      </c>
      <c r="Y97" s="77">
        <v>4</v>
      </c>
      <c r="Z97" s="77">
        <v>0</v>
      </c>
      <c r="AA97" s="77">
        <v>6</v>
      </c>
      <c r="AB97" s="77">
        <v>1</v>
      </c>
      <c r="AC97" s="77">
        <v>1</v>
      </c>
      <c r="AD97" s="77">
        <v>18</v>
      </c>
      <c r="AE97" s="77">
        <v>3</v>
      </c>
      <c r="AF97" s="77">
        <v>0</v>
      </c>
      <c r="AG97" s="77">
        <v>0</v>
      </c>
      <c r="AH97" s="77">
        <v>7</v>
      </c>
      <c r="AI97" s="77">
        <v>1</v>
      </c>
    </row>
    <row r="98" spans="1:35" ht="15">
      <c r="A98" s="160" t="s">
        <v>390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  <c r="AD98" s="77">
        <v>0</v>
      </c>
      <c r="AE98" s="77">
        <v>0</v>
      </c>
      <c r="AF98" s="77">
        <v>0</v>
      </c>
      <c r="AG98" s="77">
        <v>0</v>
      </c>
      <c r="AH98" s="77">
        <v>0</v>
      </c>
      <c r="AI98" s="77">
        <v>0</v>
      </c>
    </row>
    <row r="99" spans="1:35" ht="15">
      <c r="A99" s="160" t="s">
        <v>391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77">
        <v>0</v>
      </c>
      <c r="AG99" s="77">
        <v>0</v>
      </c>
      <c r="AH99" s="77">
        <v>0</v>
      </c>
      <c r="AI99" s="77">
        <v>0</v>
      </c>
    </row>
    <row r="100" spans="1:35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3" spans="1:3" ht="15">
      <c r="A103" s="10"/>
      <c r="B103" s="10"/>
      <c r="C103" s="10"/>
    </row>
    <row r="104" spans="1:3" ht="58.5" customHeight="1">
      <c r="A104" s="10"/>
      <c r="B104" s="109"/>
      <c r="C104" s="109"/>
    </row>
    <row r="105" spans="1:3" ht="15">
      <c r="A105" s="10"/>
      <c r="B105" s="141"/>
      <c r="C105" s="141"/>
    </row>
    <row r="106" spans="1:3" ht="15" customHeight="1">
      <c r="A106" s="10"/>
      <c r="B106" s="143"/>
      <c r="C106" s="144"/>
    </row>
    <row r="107" spans="1:3" ht="15" customHeight="1">
      <c r="A107" s="10"/>
      <c r="B107" s="143"/>
      <c r="C107" s="144"/>
    </row>
    <row r="108" spans="1:3" ht="15" customHeight="1">
      <c r="A108" s="10"/>
      <c r="B108" s="143"/>
      <c r="C108" s="145"/>
    </row>
    <row r="109" spans="1:3" ht="69" customHeight="1">
      <c r="A109" s="10"/>
      <c r="B109" s="143"/>
      <c r="C109" s="146"/>
    </row>
    <row r="110" spans="1:3" ht="15" customHeight="1">
      <c r="A110" s="10"/>
      <c r="B110" s="143"/>
      <c r="C110" s="145"/>
    </row>
    <row r="111" spans="1:3" ht="15" customHeight="1">
      <c r="A111" s="10"/>
      <c r="B111" s="143"/>
      <c r="C111" s="147"/>
    </row>
    <row r="112" spans="1:3" ht="15" customHeight="1">
      <c r="A112" s="10"/>
      <c r="B112" s="143"/>
      <c r="C112" s="148"/>
    </row>
    <row r="113" spans="1:3" ht="15" customHeight="1">
      <c r="A113" s="10"/>
      <c r="B113" s="143"/>
      <c r="C113" s="148"/>
    </row>
    <row r="114" spans="1:3" ht="18.75">
      <c r="A114" s="10"/>
      <c r="B114" s="143"/>
      <c r="C114" s="145"/>
    </row>
    <row r="115" spans="1:3" ht="15">
      <c r="A115" s="10"/>
      <c r="B115" s="10"/>
      <c r="C115" s="10"/>
    </row>
    <row r="116" spans="1:3" ht="15">
      <c r="A116" s="10"/>
      <c r="B116" s="10"/>
      <c r="C116" s="10"/>
    </row>
    <row r="117" spans="1:3" ht="15">
      <c r="A117" s="10"/>
      <c r="B117" s="10"/>
      <c r="C117" s="10"/>
    </row>
    <row r="118" spans="1:3" ht="15">
      <c r="A118" s="10"/>
      <c r="B118" s="10"/>
      <c r="C118" s="10"/>
    </row>
    <row r="119" spans="1:3" ht="15">
      <c r="A119" s="10"/>
      <c r="B119" s="10"/>
      <c r="C119" s="10"/>
    </row>
    <row r="120" spans="1:3" ht="15">
      <c r="A120" s="10"/>
      <c r="B120" s="10"/>
      <c r="C120" s="10"/>
    </row>
    <row r="121" spans="1:3" ht="15">
      <c r="A121" s="10"/>
      <c r="B121" s="10"/>
      <c r="C121" s="10"/>
    </row>
    <row r="122" spans="1:3" ht="15">
      <c r="A122" s="10"/>
      <c r="B122" s="10"/>
      <c r="C122" s="10"/>
    </row>
    <row r="123" spans="1:3" ht="15">
      <c r="A123" s="10"/>
      <c r="B123" s="10"/>
      <c r="C123" s="10"/>
    </row>
    <row r="124" spans="1:3" ht="15">
      <c r="A124" s="10"/>
      <c r="B124" s="10"/>
      <c r="C124" s="10"/>
    </row>
    <row r="125" spans="1:3" ht="15">
      <c r="A125" s="10"/>
      <c r="B125" s="10"/>
      <c r="C125" s="10"/>
    </row>
    <row r="126" spans="1:3" ht="15">
      <c r="A126" s="10"/>
      <c r="B126" s="10"/>
      <c r="C126" s="10"/>
    </row>
    <row r="127" spans="1:3" ht="15">
      <c r="A127" s="10"/>
      <c r="B127" s="10"/>
      <c r="C127" s="10"/>
    </row>
    <row r="128" spans="1:3" ht="15">
      <c r="A128" s="10"/>
      <c r="B128" s="10"/>
      <c r="C128" s="10"/>
    </row>
    <row r="129" spans="1:3" ht="15">
      <c r="A129" s="10"/>
      <c r="B129" s="10"/>
      <c r="C129" s="10"/>
    </row>
    <row r="130" spans="1:3" ht="15">
      <c r="A130" s="10"/>
      <c r="B130" s="10"/>
      <c r="C130" s="10"/>
    </row>
    <row r="131" spans="1:3" ht="15">
      <c r="A131" s="10"/>
      <c r="B131" s="10"/>
      <c r="C131" s="10"/>
    </row>
    <row r="132" spans="1:3" ht="15">
      <c r="A132" s="10"/>
      <c r="B132" s="10"/>
      <c r="C132" s="10"/>
    </row>
    <row r="133" spans="1:3" ht="15">
      <c r="A133" s="10"/>
      <c r="B133" s="10"/>
      <c r="C133" s="10"/>
    </row>
    <row r="134" spans="1:3" ht="15">
      <c r="A134" s="10"/>
      <c r="B134" s="10"/>
      <c r="C134" s="10"/>
    </row>
    <row r="135" spans="1:3" ht="15">
      <c r="A135" s="10"/>
      <c r="B135" s="10"/>
      <c r="C135" s="10"/>
    </row>
  </sheetData>
  <sheetProtection/>
  <mergeCells count="2">
    <mergeCell ref="B3:F3"/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Q135"/>
  <sheetViews>
    <sheetView zoomScale="70" zoomScaleNormal="70" zoomScalePageLayoutView="0" workbookViewId="0" topLeftCell="A1">
      <selection activeCell="G7" sqref="G7"/>
    </sheetView>
  </sheetViews>
  <sheetFormatPr defaultColWidth="9.140625" defaultRowHeight="15"/>
  <cols>
    <col min="1" max="1" width="34.00390625" style="0" customWidth="1"/>
    <col min="2" max="2" width="20.7109375" style="0" customWidth="1"/>
    <col min="3" max="3" width="13.7109375" style="0" customWidth="1"/>
    <col min="4" max="4" width="12.421875" style="0" customWidth="1"/>
    <col min="5" max="5" width="12.57421875" style="0" customWidth="1"/>
    <col min="6" max="6" width="18.00390625" style="0" customWidth="1"/>
    <col min="7" max="7" width="13.8515625" style="0" customWidth="1"/>
    <col min="9" max="9" width="13.7109375" style="0" customWidth="1"/>
    <col min="10" max="10" width="13.00390625" style="0" customWidth="1"/>
    <col min="11" max="11" width="19.00390625" style="0" customWidth="1"/>
    <col min="14" max="14" width="11.00390625" style="0" customWidth="1"/>
    <col min="15" max="15" width="17.28125" style="0" customWidth="1"/>
    <col min="16" max="16" width="16.421875" style="0" customWidth="1"/>
    <col min="17" max="17" width="11.140625" style="0" customWidth="1"/>
    <col min="22" max="22" width="13.00390625" style="0" customWidth="1"/>
    <col min="23" max="23" width="18.28125" style="0" customWidth="1"/>
    <col min="26" max="26" width="11.57421875" style="0" customWidth="1"/>
    <col min="27" max="27" width="17.8515625" style="0" customWidth="1"/>
    <col min="28" max="28" width="14.140625" style="0" customWidth="1"/>
    <col min="29" max="29" width="10.7109375" style="0" customWidth="1"/>
    <col min="34" max="34" width="13.7109375" style="0" customWidth="1"/>
    <col min="35" max="35" width="13.421875" style="0" customWidth="1"/>
    <col min="36" max="16384" width="9.140625" style="38" customWidth="1"/>
  </cols>
  <sheetData>
    <row r="1" spans="1:11" ht="19.5" customHeight="1">
      <c r="A1" s="285" t="s">
        <v>266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3" spans="1:6" ht="15.75" customHeight="1">
      <c r="A3" s="36" t="s">
        <v>267</v>
      </c>
      <c r="B3" s="292" t="s">
        <v>254</v>
      </c>
      <c r="C3" s="292"/>
      <c r="D3" s="292"/>
      <c r="E3" s="292"/>
      <c r="F3" s="292"/>
    </row>
    <row r="4" spans="1:35" ht="15.75" thickBot="1">
      <c r="A4" s="54"/>
      <c r="B4" s="286" t="s">
        <v>194</v>
      </c>
      <c r="C4" s="287"/>
      <c r="D4" s="287"/>
      <c r="E4" s="287"/>
      <c r="F4" s="287"/>
      <c r="G4" s="287"/>
      <c r="H4" s="287"/>
      <c r="I4" s="287"/>
      <c r="J4" s="287"/>
      <c r="K4" s="288" t="s">
        <v>195</v>
      </c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90" t="s">
        <v>10</v>
      </c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</row>
    <row r="5" spans="1:35" ht="15.75" thickTop="1">
      <c r="A5" s="44" t="s">
        <v>221</v>
      </c>
      <c r="B5" s="46" t="s">
        <v>234</v>
      </c>
      <c r="C5" s="48" t="s">
        <v>196</v>
      </c>
      <c r="D5" s="45" t="s">
        <v>235</v>
      </c>
      <c r="E5" s="45" t="s">
        <v>197</v>
      </c>
      <c r="F5" s="45" t="s">
        <v>236</v>
      </c>
      <c r="G5" s="45" t="s">
        <v>237</v>
      </c>
      <c r="H5" s="45" t="s">
        <v>238</v>
      </c>
      <c r="I5" s="45" t="s">
        <v>240</v>
      </c>
      <c r="J5" s="47" t="s">
        <v>241</v>
      </c>
      <c r="K5" s="52" t="s">
        <v>234</v>
      </c>
      <c r="L5" s="48" t="s">
        <v>196</v>
      </c>
      <c r="M5" s="50" t="s">
        <v>235</v>
      </c>
      <c r="N5" s="50" t="s">
        <v>197</v>
      </c>
      <c r="O5" s="50" t="s">
        <v>236</v>
      </c>
      <c r="P5" s="50" t="s">
        <v>237</v>
      </c>
      <c r="Q5" s="50" t="s">
        <v>238</v>
      </c>
      <c r="R5" s="53" t="s">
        <v>239</v>
      </c>
      <c r="S5" s="45" t="s">
        <v>246</v>
      </c>
      <c r="T5" s="45" t="s">
        <v>247</v>
      </c>
      <c r="U5" s="45" t="s">
        <v>248</v>
      </c>
      <c r="V5" s="47" t="s">
        <v>241</v>
      </c>
      <c r="W5" s="52" t="s">
        <v>234</v>
      </c>
      <c r="X5" s="48" t="s">
        <v>196</v>
      </c>
      <c r="Y5" s="50" t="s">
        <v>235</v>
      </c>
      <c r="Z5" s="50" t="s">
        <v>197</v>
      </c>
      <c r="AA5" s="50" t="s">
        <v>236</v>
      </c>
      <c r="AB5" s="50" t="s">
        <v>237</v>
      </c>
      <c r="AC5" s="50" t="s">
        <v>238</v>
      </c>
      <c r="AD5" s="50" t="s">
        <v>239</v>
      </c>
      <c r="AE5" s="50" t="s">
        <v>246</v>
      </c>
      <c r="AF5" s="50" t="s">
        <v>247</v>
      </c>
      <c r="AG5" s="50" t="s">
        <v>248</v>
      </c>
      <c r="AH5" s="50" t="s">
        <v>240</v>
      </c>
      <c r="AI5" s="51" t="s">
        <v>241</v>
      </c>
    </row>
    <row r="6" spans="1:35" ht="78.75" customHeight="1" thickBot="1">
      <c r="A6" s="40" t="s">
        <v>222</v>
      </c>
      <c r="B6" s="43" t="s">
        <v>233</v>
      </c>
      <c r="C6" s="41" t="s">
        <v>223</v>
      </c>
      <c r="D6" s="41" t="s">
        <v>224</v>
      </c>
      <c r="E6" s="41" t="s">
        <v>225</v>
      </c>
      <c r="F6" s="41" t="s">
        <v>226</v>
      </c>
      <c r="G6" s="41" t="s">
        <v>227</v>
      </c>
      <c r="H6" s="41" t="s">
        <v>228</v>
      </c>
      <c r="I6" s="41" t="s">
        <v>230</v>
      </c>
      <c r="J6" s="42" t="s">
        <v>231</v>
      </c>
      <c r="K6" s="43" t="s">
        <v>233</v>
      </c>
      <c r="L6" s="41" t="s">
        <v>223</v>
      </c>
      <c r="M6" s="41" t="s">
        <v>224</v>
      </c>
      <c r="N6" s="41" t="s">
        <v>225</v>
      </c>
      <c r="O6" s="41" t="s">
        <v>226</v>
      </c>
      <c r="P6" s="41" t="s">
        <v>227</v>
      </c>
      <c r="Q6" s="41" t="s">
        <v>228</v>
      </c>
      <c r="R6" s="41" t="s">
        <v>229</v>
      </c>
      <c r="S6" s="41" t="s">
        <v>243</v>
      </c>
      <c r="T6" s="41" t="s">
        <v>244</v>
      </c>
      <c r="U6" s="41" t="s">
        <v>245</v>
      </c>
      <c r="V6" s="42" t="s">
        <v>231</v>
      </c>
      <c r="W6" s="43" t="s">
        <v>233</v>
      </c>
      <c r="X6" s="41" t="s">
        <v>223</v>
      </c>
      <c r="Y6" s="41" t="s">
        <v>224</v>
      </c>
      <c r="Z6" s="41" t="s">
        <v>225</v>
      </c>
      <c r="AA6" s="41" t="s">
        <v>226</v>
      </c>
      <c r="AB6" s="41" t="s">
        <v>227</v>
      </c>
      <c r="AC6" s="41" t="s">
        <v>228</v>
      </c>
      <c r="AD6" s="41" t="s">
        <v>229</v>
      </c>
      <c r="AE6" s="41" t="s">
        <v>243</v>
      </c>
      <c r="AF6" s="41" t="s">
        <v>244</v>
      </c>
      <c r="AG6" s="41" t="s">
        <v>245</v>
      </c>
      <c r="AH6" s="41" t="s">
        <v>230</v>
      </c>
      <c r="AI6" s="42" t="s">
        <v>231</v>
      </c>
    </row>
    <row r="7" spans="1:121" s="56" customFormat="1" ht="18" customHeight="1">
      <c r="A7" s="49"/>
      <c r="B7" s="43" t="s">
        <v>188</v>
      </c>
      <c r="C7" s="41" t="s">
        <v>190</v>
      </c>
      <c r="D7" s="41" t="s">
        <v>191</v>
      </c>
      <c r="E7" s="41" t="s">
        <v>192</v>
      </c>
      <c r="F7" s="41" t="s">
        <v>193</v>
      </c>
      <c r="G7" s="41" t="s">
        <v>198</v>
      </c>
      <c r="H7" s="41" t="s">
        <v>199</v>
      </c>
      <c r="I7" s="41" t="s">
        <v>260</v>
      </c>
      <c r="J7" s="42" t="s">
        <v>261</v>
      </c>
      <c r="K7" s="43" t="s">
        <v>200</v>
      </c>
      <c r="L7" s="41" t="s">
        <v>201</v>
      </c>
      <c r="M7" s="41" t="s">
        <v>202</v>
      </c>
      <c r="N7" s="41" t="s">
        <v>203</v>
      </c>
      <c r="O7" s="41" t="s">
        <v>204</v>
      </c>
      <c r="P7" s="41" t="s">
        <v>205</v>
      </c>
      <c r="Q7" s="41" t="s">
        <v>206</v>
      </c>
      <c r="R7" s="41" t="s">
        <v>262</v>
      </c>
      <c r="S7" s="55" t="s">
        <v>263</v>
      </c>
      <c r="T7" s="55" t="s">
        <v>264</v>
      </c>
      <c r="U7" s="55" t="s">
        <v>242</v>
      </c>
      <c r="V7" s="42" t="s">
        <v>265</v>
      </c>
      <c r="W7" s="43" t="s">
        <v>286</v>
      </c>
      <c r="X7" s="41" t="s">
        <v>287</v>
      </c>
      <c r="Y7" s="41" t="s">
        <v>288</v>
      </c>
      <c r="Z7" s="41" t="s">
        <v>289</v>
      </c>
      <c r="AA7" s="41" t="s">
        <v>290</v>
      </c>
      <c r="AB7" s="41" t="s">
        <v>291</v>
      </c>
      <c r="AC7" s="41" t="s">
        <v>292</v>
      </c>
      <c r="AD7" s="41" t="s">
        <v>262</v>
      </c>
      <c r="AE7" s="55" t="s">
        <v>263</v>
      </c>
      <c r="AF7" s="55" t="s">
        <v>264</v>
      </c>
      <c r="AG7" s="55" t="s">
        <v>242</v>
      </c>
      <c r="AH7" s="41" t="s">
        <v>260</v>
      </c>
      <c r="AI7" s="42" t="s">
        <v>293</v>
      </c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</row>
    <row r="8" spans="1:121" s="56" customFormat="1" ht="15">
      <c r="A8" s="104" t="s">
        <v>56</v>
      </c>
      <c r="B8" s="108">
        <f aca="true" t="shared" si="0" ref="B8:V8">(B9+B28+B40+B47+B55+B70+B77+B90)</f>
        <v>12318</v>
      </c>
      <c r="C8" s="108">
        <f t="shared" si="0"/>
        <v>296</v>
      </c>
      <c r="D8" s="108">
        <f t="shared" si="0"/>
        <v>1064</v>
      </c>
      <c r="E8" s="108">
        <f t="shared" si="0"/>
        <v>512</v>
      </c>
      <c r="F8" s="108">
        <f t="shared" si="0"/>
        <v>1214</v>
      </c>
      <c r="G8" s="108">
        <f t="shared" si="0"/>
        <v>381</v>
      </c>
      <c r="H8" s="108">
        <f t="shared" si="0"/>
        <v>1036</v>
      </c>
      <c r="I8" s="108">
        <f t="shared" si="0"/>
        <v>8672</v>
      </c>
      <c r="J8" s="108">
        <f t="shared" si="0"/>
        <v>584</v>
      </c>
      <c r="K8" s="108">
        <f t="shared" si="0"/>
        <v>15047</v>
      </c>
      <c r="L8" s="108">
        <f t="shared" si="0"/>
        <v>171</v>
      </c>
      <c r="M8" s="108">
        <f t="shared" si="0"/>
        <v>834</v>
      </c>
      <c r="N8" s="108">
        <f t="shared" si="0"/>
        <v>544</v>
      </c>
      <c r="O8" s="108">
        <f t="shared" si="0"/>
        <v>1156</v>
      </c>
      <c r="P8" s="108">
        <f t="shared" si="0"/>
        <v>487</v>
      </c>
      <c r="Q8" s="108">
        <f t="shared" si="0"/>
        <v>646</v>
      </c>
      <c r="R8" s="108">
        <f t="shared" si="0"/>
        <v>8484</v>
      </c>
      <c r="S8" s="108">
        <f t="shared" si="0"/>
        <v>1803</v>
      </c>
      <c r="T8" s="108">
        <f t="shared" si="0"/>
        <v>974</v>
      </c>
      <c r="U8" s="108">
        <f t="shared" si="0"/>
        <v>556</v>
      </c>
      <c r="V8" s="108">
        <f t="shared" si="0"/>
        <v>540</v>
      </c>
      <c r="W8" s="108">
        <f aca="true" t="shared" si="1" ref="W8:AI8">(W9+W28+W40+W47+W55+W70+W77+W90)</f>
        <v>27365</v>
      </c>
      <c r="X8" s="108">
        <f t="shared" si="1"/>
        <v>467</v>
      </c>
      <c r="Y8" s="108">
        <f t="shared" si="1"/>
        <v>1898</v>
      </c>
      <c r="Z8" s="108">
        <f t="shared" si="1"/>
        <v>1056</v>
      </c>
      <c r="AA8" s="108">
        <f t="shared" si="1"/>
        <v>2370</v>
      </c>
      <c r="AB8" s="108">
        <f t="shared" si="1"/>
        <v>868</v>
      </c>
      <c r="AC8" s="108">
        <f t="shared" si="1"/>
        <v>1682</v>
      </c>
      <c r="AD8" s="108">
        <f t="shared" si="1"/>
        <v>8484</v>
      </c>
      <c r="AE8" s="108">
        <f t="shared" si="1"/>
        <v>1803</v>
      </c>
      <c r="AF8" s="108">
        <f t="shared" si="1"/>
        <v>974</v>
      </c>
      <c r="AG8" s="108">
        <f t="shared" si="1"/>
        <v>556</v>
      </c>
      <c r="AH8" s="108">
        <f t="shared" si="1"/>
        <v>8672</v>
      </c>
      <c r="AI8" s="108">
        <f t="shared" si="1"/>
        <v>1124</v>
      </c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</row>
    <row r="9" spans="1:121" s="62" customFormat="1" ht="15">
      <c r="A9" s="37" t="s">
        <v>57</v>
      </c>
      <c r="B9" s="152">
        <f aca="true" t="shared" si="2" ref="B9:V9">SUM(B10:B27)</f>
        <v>4051</v>
      </c>
      <c r="C9" s="152">
        <f t="shared" si="2"/>
        <v>71</v>
      </c>
      <c r="D9" s="152">
        <f t="shared" si="2"/>
        <v>330</v>
      </c>
      <c r="E9" s="152">
        <f t="shared" si="2"/>
        <v>215</v>
      </c>
      <c r="F9" s="152">
        <f t="shared" si="2"/>
        <v>469</v>
      </c>
      <c r="G9" s="152">
        <f t="shared" si="2"/>
        <v>156</v>
      </c>
      <c r="H9" s="152">
        <f t="shared" si="2"/>
        <v>298</v>
      </c>
      <c r="I9" s="152">
        <f t="shared" si="2"/>
        <v>2353</v>
      </c>
      <c r="J9" s="152">
        <f t="shared" si="2"/>
        <v>120</v>
      </c>
      <c r="K9" s="152">
        <f t="shared" si="2"/>
        <v>4914</v>
      </c>
      <c r="L9" s="152">
        <f t="shared" si="2"/>
        <v>54</v>
      </c>
      <c r="M9" s="152">
        <f t="shared" si="2"/>
        <v>311</v>
      </c>
      <c r="N9" s="152">
        <f t="shared" si="2"/>
        <v>253</v>
      </c>
      <c r="O9" s="152">
        <f t="shared" si="2"/>
        <v>526</v>
      </c>
      <c r="P9" s="152">
        <f t="shared" si="2"/>
        <v>128</v>
      </c>
      <c r="Q9" s="152">
        <f t="shared" si="2"/>
        <v>227</v>
      </c>
      <c r="R9" s="152">
        <f t="shared" si="2"/>
        <v>2150</v>
      </c>
      <c r="S9" s="152">
        <f t="shared" si="2"/>
        <v>487</v>
      </c>
      <c r="T9" s="152">
        <f t="shared" si="2"/>
        <v>346</v>
      </c>
      <c r="U9" s="152">
        <f t="shared" si="2"/>
        <v>266</v>
      </c>
      <c r="V9" s="152">
        <f t="shared" si="2"/>
        <v>130</v>
      </c>
      <c r="W9" s="152">
        <f aca="true" t="shared" si="3" ref="W9:AI9">SUM(W10:W27)</f>
        <v>8965</v>
      </c>
      <c r="X9" s="152">
        <f t="shared" si="3"/>
        <v>125</v>
      </c>
      <c r="Y9" s="152">
        <f t="shared" si="3"/>
        <v>641</v>
      </c>
      <c r="Z9" s="152">
        <f t="shared" si="3"/>
        <v>468</v>
      </c>
      <c r="AA9" s="152">
        <f t="shared" si="3"/>
        <v>995</v>
      </c>
      <c r="AB9" s="152">
        <f t="shared" si="3"/>
        <v>284</v>
      </c>
      <c r="AC9" s="152">
        <f t="shared" si="3"/>
        <v>525</v>
      </c>
      <c r="AD9" s="152">
        <f t="shared" si="3"/>
        <v>2150</v>
      </c>
      <c r="AE9" s="152">
        <f t="shared" si="3"/>
        <v>487</v>
      </c>
      <c r="AF9" s="152">
        <f t="shared" si="3"/>
        <v>346</v>
      </c>
      <c r="AG9" s="152">
        <f t="shared" si="3"/>
        <v>266</v>
      </c>
      <c r="AH9" s="152">
        <f t="shared" si="3"/>
        <v>2353</v>
      </c>
      <c r="AI9" s="152">
        <f t="shared" si="3"/>
        <v>250</v>
      </c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</row>
    <row r="10" spans="1:35" ht="15">
      <c r="A10" s="149" t="s">
        <v>309</v>
      </c>
      <c r="B10" s="77">
        <v>131</v>
      </c>
      <c r="C10" s="77">
        <v>1</v>
      </c>
      <c r="D10" s="77">
        <v>2</v>
      </c>
      <c r="E10" s="77">
        <v>0</v>
      </c>
      <c r="F10" s="77">
        <v>10</v>
      </c>
      <c r="G10" s="77">
        <v>0</v>
      </c>
      <c r="H10" s="77">
        <v>9</v>
      </c>
      <c r="I10" s="77">
        <v>102</v>
      </c>
      <c r="J10" s="77">
        <v>0</v>
      </c>
      <c r="K10" s="77">
        <v>202</v>
      </c>
      <c r="L10" s="77">
        <v>0</v>
      </c>
      <c r="M10" s="77">
        <v>0</v>
      </c>
      <c r="N10" s="77">
        <v>0</v>
      </c>
      <c r="O10" s="77">
        <v>3</v>
      </c>
      <c r="P10" s="77">
        <v>0</v>
      </c>
      <c r="Q10" s="77">
        <v>0</v>
      </c>
      <c r="R10" s="77">
        <v>162</v>
      </c>
      <c r="S10" s="77">
        <v>26</v>
      </c>
      <c r="T10" s="77">
        <v>0</v>
      </c>
      <c r="U10" s="77">
        <v>11</v>
      </c>
      <c r="V10" s="77">
        <v>0</v>
      </c>
      <c r="W10" s="77">
        <v>333</v>
      </c>
      <c r="X10" s="77">
        <v>1</v>
      </c>
      <c r="Y10" s="77">
        <v>2</v>
      </c>
      <c r="Z10" s="77">
        <v>0</v>
      </c>
      <c r="AA10" s="77">
        <v>13</v>
      </c>
      <c r="AB10" s="77">
        <v>0</v>
      </c>
      <c r="AC10" s="77">
        <v>9</v>
      </c>
      <c r="AD10" s="77">
        <v>162</v>
      </c>
      <c r="AE10" s="77">
        <v>26</v>
      </c>
      <c r="AF10" s="77">
        <v>0</v>
      </c>
      <c r="AG10" s="77">
        <v>11</v>
      </c>
      <c r="AH10" s="77">
        <v>102</v>
      </c>
      <c r="AI10" s="77">
        <v>0</v>
      </c>
    </row>
    <row r="11" spans="1:35" ht="15">
      <c r="A11" s="149" t="s">
        <v>310</v>
      </c>
      <c r="B11" s="77">
        <v>109</v>
      </c>
      <c r="C11" s="77">
        <v>1</v>
      </c>
      <c r="D11" s="77">
        <v>5</v>
      </c>
      <c r="E11" s="77">
        <v>1</v>
      </c>
      <c r="F11" s="77">
        <v>10</v>
      </c>
      <c r="G11" s="77">
        <v>1</v>
      </c>
      <c r="H11" s="77">
        <v>13</v>
      </c>
      <c r="I11" s="77">
        <v>69</v>
      </c>
      <c r="J11" s="77">
        <v>0</v>
      </c>
      <c r="K11" s="77">
        <v>97</v>
      </c>
      <c r="L11" s="77">
        <v>0</v>
      </c>
      <c r="M11" s="77">
        <v>7</v>
      </c>
      <c r="N11" s="77">
        <v>1</v>
      </c>
      <c r="O11" s="77">
        <v>10</v>
      </c>
      <c r="P11" s="77">
        <v>2</v>
      </c>
      <c r="Q11" s="77">
        <v>1</v>
      </c>
      <c r="R11" s="77">
        <v>63</v>
      </c>
      <c r="S11" s="77">
        <v>2</v>
      </c>
      <c r="T11" s="77">
        <v>3</v>
      </c>
      <c r="U11" s="77">
        <v>2</v>
      </c>
      <c r="V11" s="77">
        <v>0</v>
      </c>
      <c r="W11" s="77">
        <v>206</v>
      </c>
      <c r="X11" s="77">
        <v>1</v>
      </c>
      <c r="Y11" s="77">
        <v>12</v>
      </c>
      <c r="Z11" s="77">
        <v>2</v>
      </c>
      <c r="AA11" s="77">
        <v>20</v>
      </c>
      <c r="AB11" s="77">
        <v>3</v>
      </c>
      <c r="AC11" s="77">
        <v>14</v>
      </c>
      <c r="AD11" s="77">
        <v>63</v>
      </c>
      <c r="AE11" s="77">
        <v>2</v>
      </c>
      <c r="AF11" s="77">
        <v>3</v>
      </c>
      <c r="AG11" s="77">
        <v>2</v>
      </c>
      <c r="AH11" s="77">
        <v>69</v>
      </c>
      <c r="AI11" s="77">
        <v>0</v>
      </c>
    </row>
    <row r="12" spans="1:35" ht="15">
      <c r="A12" s="160" t="s">
        <v>311</v>
      </c>
      <c r="B12" s="77">
        <v>460</v>
      </c>
      <c r="C12" s="77">
        <v>11</v>
      </c>
      <c r="D12" s="77">
        <v>48</v>
      </c>
      <c r="E12" s="77">
        <v>34</v>
      </c>
      <c r="F12" s="77">
        <v>29</v>
      </c>
      <c r="G12" s="77">
        <v>36</v>
      </c>
      <c r="H12" s="77">
        <v>24</v>
      </c>
      <c r="I12" s="77">
        <v>278</v>
      </c>
      <c r="J12" s="77">
        <v>0</v>
      </c>
      <c r="K12" s="77">
        <v>808</v>
      </c>
      <c r="L12" s="77">
        <v>9</v>
      </c>
      <c r="M12" s="77">
        <v>62</v>
      </c>
      <c r="N12" s="77">
        <v>54</v>
      </c>
      <c r="O12" s="77">
        <v>76</v>
      </c>
      <c r="P12" s="77">
        <v>34</v>
      </c>
      <c r="Q12" s="77">
        <v>62</v>
      </c>
      <c r="R12" s="77">
        <v>314</v>
      </c>
      <c r="S12" s="77">
        <v>42</v>
      </c>
      <c r="T12" s="77">
        <v>84</v>
      </c>
      <c r="U12" s="77">
        <v>52</v>
      </c>
      <c r="V12" s="77">
        <v>19</v>
      </c>
      <c r="W12" s="77">
        <v>1268</v>
      </c>
      <c r="X12" s="77">
        <v>20</v>
      </c>
      <c r="Y12" s="77">
        <v>110</v>
      </c>
      <c r="Z12" s="77">
        <v>88</v>
      </c>
      <c r="AA12" s="77">
        <v>105</v>
      </c>
      <c r="AB12" s="77">
        <v>70</v>
      </c>
      <c r="AC12" s="77">
        <v>86</v>
      </c>
      <c r="AD12" s="77">
        <v>314</v>
      </c>
      <c r="AE12" s="77">
        <v>42</v>
      </c>
      <c r="AF12" s="77">
        <v>84</v>
      </c>
      <c r="AG12" s="77">
        <v>52</v>
      </c>
      <c r="AH12" s="77">
        <v>278</v>
      </c>
      <c r="AI12" s="77">
        <v>19</v>
      </c>
    </row>
    <row r="13" spans="1:35" ht="15">
      <c r="A13" s="149" t="s">
        <v>312</v>
      </c>
      <c r="B13" s="77">
        <v>332</v>
      </c>
      <c r="C13" s="77">
        <v>0</v>
      </c>
      <c r="D13" s="77">
        <v>7</v>
      </c>
      <c r="E13" s="77">
        <v>1</v>
      </c>
      <c r="F13" s="77">
        <v>6</v>
      </c>
      <c r="G13" s="77">
        <v>2</v>
      </c>
      <c r="H13" s="77">
        <v>16</v>
      </c>
      <c r="I13" s="77">
        <v>261</v>
      </c>
      <c r="J13" s="77">
        <v>11</v>
      </c>
      <c r="K13" s="77">
        <v>258</v>
      </c>
      <c r="L13" s="77">
        <v>1</v>
      </c>
      <c r="M13" s="77">
        <v>4</v>
      </c>
      <c r="N13" s="77">
        <v>0</v>
      </c>
      <c r="O13" s="77">
        <v>3</v>
      </c>
      <c r="P13" s="77">
        <v>3</v>
      </c>
      <c r="Q13" s="77">
        <v>6</v>
      </c>
      <c r="R13" s="77">
        <v>197</v>
      </c>
      <c r="S13" s="77">
        <v>6</v>
      </c>
      <c r="T13" s="77">
        <v>7</v>
      </c>
      <c r="U13" s="77">
        <v>2</v>
      </c>
      <c r="V13" s="77">
        <v>7</v>
      </c>
      <c r="W13" s="77">
        <v>590</v>
      </c>
      <c r="X13" s="77">
        <v>1</v>
      </c>
      <c r="Y13" s="77">
        <v>11</v>
      </c>
      <c r="Z13" s="77">
        <v>1</v>
      </c>
      <c r="AA13" s="77">
        <v>9</v>
      </c>
      <c r="AB13" s="77">
        <v>5</v>
      </c>
      <c r="AC13" s="77">
        <v>22</v>
      </c>
      <c r="AD13" s="77">
        <v>197</v>
      </c>
      <c r="AE13" s="77">
        <v>6</v>
      </c>
      <c r="AF13" s="77">
        <v>7</v>
      </c>
      <c r="AG13" s="77">
        <v>2</v>
      </c>
      <c r="AH13" s="77">
        <v>261</v>
      </c>
      <c r="AI13" s="77">
        <v>18</v>
      </c>
    </row>
    <row r="14" spans="1:35" ht="15">
      <c r="A14" s="149" t="s">
        <v>313</v>
      </c>
      <c r="B14" s="77">
        <v>117</v>
      </c>
      <c r="C14" s="77">
        <v>1</v>
      </c>
      <c r="D14" s="77">
        <v>16</v>
      </c>
      <c r="E14" s="77">
        <v>6</v>
      </c>
      <c r="F14" s="77">
        <v>16</v>
      </c>
      <c r="G14" s="77">
        <v>4</v>
      </c>
      <c r="H14" s="77">
        <v>30</v>
      </c>
      <c r="I14" s="77">
        <v>43</v>
      </c>
      <c r="J14" s="77">
        <v>2</v>
      </c>
      <c r="K14" s="77">
        <v>141</v>
      </c>
      <c r="L14" s="77">
        <v>1</v>
      </c>
      <c r="M14" s="77">
        <v>13</v>
      </c>
      <c r="N14" s="77">
        <v>11</v>
      </c>
      <c r="O14" s="77">
        <v>12</v>
      </c>
      <c r="P14" s="77">
        <v>0</v>
      </c>
      <c r="Q14" s="77">
        <v>3</v>
      </c>
      <c r="R14" s="77">
        <v>81</v>
      </c>
      <c r="S14" s="77">
        <v>10</v>
      </c>
      <c r="T14" s="77">
        <v>9</v>
      </c>
      <c r="U14" s="77">
        <v>5</v>
      </c>
      <c r="V14" s="77">
        <v>1</v>
      </c>
      <c r="W14" s="77">
        <v>258</v>
      </c>
      <c r="X14" s="77">
        <v>2</v>
      </c>
      <c r="Y14" s="77">
        <v>29</v>
      </c>
      <c r="Z14" s="77">
        <v>17</v>
      </c>
      <c r="AA14" s="77">
        <v>28</v>
      </c>
      <c r="AB14" s="77">
        <v>4</v>
      </c>
      <c r="AC14" s="77">
        <v>33</v>
      </c>
      <c r="AD14" s="77">
        <v>81</v>
      </c>
      <c r="AE14" s="77">
        <v>10</v>
      </c>
      <c r="AF14" s="77">
        <v>9</v>
      </c>
      <c r="AG14" s="77">
        <v>5</v>
      </c>
      <c r="AH14" s="77">
        <v>43</v>
      </c>
      <c r="AI14" s="77">
        <v>3</v>
      </c>
    </row>
    <row r="15" spans="1:35" ht="15">
      <c r="A15" s="149" t="s">
        <v>314</v>
      </c>
      <c r="B15" s="77">
        <v>97</v>
      </c>
      <c r="C15" s="77">
        <v>3</v>
      </c>
      <c r="D15" s="77">
        <v>14</v>
      </c>
      <c r="E15" s="77">
        <v>5</v>
      </c>
      <c r="F15" s="77">
        <v>9</v>
      </c>
      <c r="G15" s="77">
        <v>3</v>
      </c>
      <c r="H15" s="77">
        <v>13</v>
      </c>
      <c r="I15" s="77">
        <v>45</v>
      </c>
      <c r="J15" s="77">
        <v>5</v>
      </c>
      <c r="K15" s="77">
        <v>114</v>
      </c>
      <c r="L15" s="77">
        <v>0</v>
      </c>
      <c r="M15" s="77">
        <v>12</v>
      </c>
      <c r="N15" s="77">
        <v>12</v>
      </c>
      <c r="O15" s="77">
        <v>10</v>
      </c>
      <c r="P15" s="77">
        <v>0</v>
      </c>
      <c r="Q15" s="77">
        <v>14</v>
      </c>
      <c r="R15" s="77">
        <v>48</v>
      </c>
      <c r="S15" s="77">
        <v>1</v>
      </c>
      <c r="T15" s="77">
        <v>9</v>
      </c>
      <c r="U15" s="77">
        <v>2</v>
      </c>
      <c r="V15" s="77">
        <v>6</v>
      </c>
      <c r="W15" s="77">
        <v>211</v>
      </c>
      <c r="X15" s="77">
        <v>3</v>
      </c>
      <c r="Y15" s="77">
        <v>26</v>
      </c>
      <c r="Z15" s="77">
        <v>17</v>
      </c>
      <c r="AA15" s="77">
        <v>19</v>
      </c>
      <c r="AB15" s="77">
        <v>3</v>
      </c>
      <c r="AC15" s="77">
        <v>27</v>
      </c>
      <c r="AD15" s="77">
        <v>48</v>
      </c>
      <c r="AE15" s="77">
        <v>1</v>
      </c>
      <c r="AF15" s="77">
        <v>9</v>
      </c>
      <c r="AG15" s="77">
        <v>2</v>
      </c>
      <c r="AH15" s="77">
        <v>45</v>
      </c>
      <c r="AI15" s="77">
        <v>11</v>
      </c>
    </row>
    <row r="16" spans="1:35" ht="15">
      <c r="A16" s="149" t="s">
        <v>315</v>
      </c>
      <c r="B16" s="77">
        <v>26</v>
      </c>
      <c r="C16" s="77">
        <v>1</v>
      </c>
      <c r="D16" s="77">
        <v>5</v>
      </c>
      <c r="E16" s="77">
        <v>0</v>
      </c>
      <c r="F16" s="77">
        <v>2</v>
      </c>
      <c r="G16" s="77">
        <v>0</v>
      </c>
      <c r="H16" s="77">
        <v>2</v>
      </c>
      <c r="I16" s="77">
        <v>16</v>
      </c>
      <c r="J16" s="77">
        <v>0</v>
      </c>
      <c r="K16" s="77">
        <v>27</v>
      </c>
      <c r="L16" s="77">
        <v>0</v>
      </c>
      <c r="M16" s="77">
        <v>9</v>
      </c>
      <c r="N16" s="77">
        <v>0</v>
      </c>
      <c r="O16" s="77">
        <v>1</v>
      </c>
      <c r="P16" s="77">
        <v>0</v>
      </c>
      <c r="Q16" s="77">
        <v>0</v>
      </c>
      <c r="R16" s="77">
        <v>16</v>
      </c>
      <c r="S16" s="77">
        <v>1</v>
      </c>
      <c r="T16" s="77">
        <v>0</v>
      </c>
      <c r="U16" s="77">
        <v>0</v>
      </c>
      <c r="V16" s="77">
        <v>1</v>
      </c>
      <c r="W16" s="77">
        <v>53</v>
      </c>
      <c r="X16" s="77">
        <v>1</v>
      </c>
      <c r="Y16" s="77">
        <v>14</v>
      </c>
      <c r="Z16" s="77">
        <v>0</v>
      </c>
      <c r="AA16" s="77">
        <v>3</v>
      </c>
      <c r="AB16" s="77">
        <v>0</v>
      </c>
      <c r="AC16" s="77">
        <v>2</v>
      </c>
      <c r="AD16" s="77">
        <v>16</v>
      </c>
      <c r="AE16" s="77">
        <v>1</v>
      </c>
      <c r="AF16" s="77">
        <v>0</v>
      </c>
      <c r="AG16" s="77">
        <v>0</v>
      </c>
      <c r="AH16" s="77">
        <v>16</v>
      </c>
      <c r="AI16" s="77">
        <v>1</v>
      </c>
    </row>
    <row r="17" spans="1:35" ht="15">
      <c r="A17" s="149" t="s">
        <v>316</v>
      </c>
      <c r="B17" s="77">
        <v>88</v>
      </c>
      <c r="C17" s="77">
        <v>2</v>
      </c>
      <c r="D17" s="77">
        <v>5</v>
      </c>
      <c r="E17" s="77">
        <v>3</v>
      </c>
      <c r="F17" s="77">
        <v>3</v>
      </c>
      <c r="G17" s="77">
        <v>1</v>
      </c>
      <c r="H17" s="77">
        <v>7</v>
      </c>
      <c r="I17" s="77">
        <v>65</v>
      </c>
      <c r="J17" s="77">
        <v>1</v>
      </c>
      <c r="K17" s="77">
        <v>75</v>
      </c>
      <c r="L17" s="77">
        <v>0</v>
      </c>
      <c r="M17" s="77">
        <v>2</v>
      </c>
      <c r="N17" s="77">
        <v>0</v>
      </c>
      <c r="O17" s="77">
        <v>6</v>
      </c>
      <c r="P17" s="77">
        <v>2</v>
      </c>
      <c r="Q17" s="77">
        <v>6</v>
      </c>
      <c r="R17" s="77">
        <v>45</v>
      </c>
      <c r="S17" s="77">
        <v>6</v>
      </c>
      <c r="T17" s="77">
        <v>3</v>
      </c>
      <c r="U17" s="77">
        <v>1</v>
      </c>
      <c r="V17" s="77">
        <v>3</v>
      </c>
      <c r="W17" s="77">
        <v>163</v>
      </c>
      <c r="X17" s="77">
        <v>2</v>
      </c>
      <c r="Y17" s="77">
        <v>7</v>
      </c>
      <c r="Z17" s="77">
        <v>3</v>
      </c>
      <c r="AA17" s="77">
        <v>9</v>
      </c>
      <c r="AB17" s="77">
        <v>3</v>
      </c>
      <c r="AC17" s="77">
        <v>13</v>
      </c>
      <c r="AD17" s="77">
        <v>45</v>
      </c>
      <c r="AE17" s="77">
        <v>6</v>
      </c>
      <c r="AF17" s="77">
        <v>3</v>
      </c>
      <c r="AG17" s="77">
        <v>1</v>
      </c>
      <c r="AH17" s="77">
        <v>65</v>
      </c>
      <c r="AI17" s="77">
        <v>4</v>
      </c>
    </row>
    <row r="18" spans="1:35" ht="15">
      <c r="A18" s="149" t="s">
        <v>317</v>
      </c>
      <c r="B18" s="77">
        <v>64</v>
      </c>
      <c r="C18" s="77">
        <v>2</v>
      </c>
      <c r="D18" s="77">
        <v>6</v>
      </c>
      <c r="E18" s="77">
        <v>6</v>
      </c>
      <c r="F18" s="77">
        <v>2</v>
      </c>
      <c r="G18" s="77">
        <v>0</v>
      </c>
      <c r="H18" s="77">
        <v>7</v>
      </c>
      <c r="I18" s="77">
        <v>39</v>
      </c>
      <c r="J18" s="77">
        <v>2</v>
      </c>
      <c r="K18" s="77">
        <v>70</v>
      </c>
      <c r="L18" s="77">
        <v>1</v>
      </c>
      <c r="M18" s="77">
        <v>7</v>
      </c>
      <c r="N18" s="77">
        <v>2</v>
      </c>
      <c r="O18" s="77">
        <v>5</v>
      </c>
      <c r="P18" s="77">
        <v>5</v>
      </c>
      <c r="Q18" s="77">
        <v>8</v>
      </c>
      <c r="R18" s="77">
        <v>32</v>
      </c>
      <c r="S18" s="77">
        <v>2</v>
      </c>
      <c r="T18" s="77">
        <v>3</v>
      </c>
      <c r="U18" s="77">
        <v>1</v>
      </c>
      <c r="V18" s="77">
        <v>3</v>
      </c>
      <c r="W18" s="77">
        <v>134</v>
      </c>
      <c r="X18" s="77">
        <v>3</v>
      </c>
      <c r="Y18" s="77">
        <v>13</v>
      </c>
      <c r="Z18" s="77">
        <v>8</v>
      </c>
      <c r="AA18" s="77">
        <v>7</v>
      </c>
      <c r="AB18" s="77">
        <v>5</v>
      </c>
      <c r="AC18" s="77">
        <v>15</v>
      </c>
      <c r="AD18" s="77">
        <v>32</v>
      </c>
      <c r="AE18" s="77">
        <v>2</v>
      </c>
      <c r="AF18" s="77">
        <v>3</v>
      </c>
      <c r="AG18" s="77">
        <v>1</v>
      </c>
      <c r="AH18" s="77">
        <v>39</v>
      </c>
      <c r="AI18" s="77">
        <v>5</v>
      </c>
    </row>
    <row r="19" spans="1:35" ht="15">
      <c r="A19" s="149" t="s">
        <v>318</v>
      </c>
      <c r="B19" s="77">
        <v>862</v>
      </c>
      <c r="C19" s="77">
        <v>27</v>
      </c>
      <c r="D19" s="77">
        <v>83</v>
      </c>
      <c r="E19" s="77">
        <v>52</v>
      </c>
      <c r="F19" s="77">
        <v>106</v>
      </c>
      <c r="G19" s="77">
        <v>47</v>
      </c>
      <c r="H19" s="77">
        <v>66</v>
      </c>
      <c r="I19" s="77">
        <v>493</v>
      </c>
      <c r="J19" s="77">
        <v>53</v>
      </c>
      <c r="K19" s="77">
        <v>1252</v>
      </c>
      <c r="L19" s="77">
        <v>22</v>
      </c>
      <c r="M19" s="77">
        <v>78</v>
      </c>
      <c r="N19" s="77">
        <v>80</v>
      </c>
      <c r="O19" s="77">
        <v>118</v>
      </c>
      <c r="P19" s="77">
        <v>54</v>
      </c>
      <c r="Q19" s="77">
        <v>56</v>
      </c>
      <c r="R19" s="77">
        <v>359</v>
      </c>
      <c r="S19" s="77">
        <v>211</v>
      </c>
      <c r="T19" s="77">
        <v>85</v>
      </c>
      <c r="U19" s="77">
        <v>148</v>
      </c>
      <c r="V19" s="77">
        <v>77</v>
      </c>
      <c r="W19" s="77">
        <v>2114</v>
      </c>
      <c r="X19" s="77">
        <v>49</v>
      </c>
      <c r="Y19" s="77">
        <v>161</v>
      </c>
      <c r="Z19" s="77">
        <v>132</v>
      </c>
      <c r="AA19" s="77">
        <v>224</v>
      </c>
      <c r="AB19" s="77">
        <v>101</v>
      </c>
      <c r="AC19" s="77">
        <v>122</v>
      </c>
      <c r="AD19" s="77">
        <v>359</v>
      </c>
      <c r="AE19" s="77">
        <v>211</v>
      </c>
      <c r="AF19" s="77">
        <v>85</v>
      </c>
      <c r="AG19" s="77">
        <v>148</v>
      </c>
      <c r="AH19" s="77">
        <v>493</v>
      </c>
      <c r="AI19" s="77">
        <v>130</v>
      </c>
    </row>
    <row r="20" spans="1:35" ht="15">
      <c r="A20" s="149" t="s">
        <v>319</v>
      </c>
      <c r="B20" s="77">
        <v>5</v>
      </c>
      <c r="C20" s="77">
        <v>0</v>
      </c>
      <c r="D20" s="77">
        <v>0</v>
      </c>
      <c r="E20" s="77">
        <v>0</v>
      </c>
      <c r="F20" s="77">
        <v>0</v>
      </c>
      <c r="G20" s="77">
        <v>2</v>
      </c>
      <c r="H20" s="77">
        <v>0</v>
      </c>
      <c r="I20" s="77">
        <v>0</v>
      </c>
      <c r="J20" s="77">
        <v>3</v>
      </c>
      <c r="K20" s="77">
        <v>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1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12</v>
      </c>
      <c r="X20" s="77">
        <v>0</v>
      </c>
      <c r="Y20" s="77">
        <v>0</v>
      </c>
      <c r="Z20" s="77">
        <v>0</v>
      </c>
      <c r="AA20" s="77">
        <v>0</v>
      </c>
      <c r="AB20" s="77">
        <v>2</v>
      </c>
      <c r="AC20" s="77">
        <v>1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3</v>
      </c>
    </row>
    <row r="21" spans="1:35" ht="15">
      <c r="A21" s="149" t="s">
        <v>320</v>
      </c>
      <c r="B21" s="77">
        <v>41</v>
      </c>
      <c r="C21" s="77">
        <v>0</v>
      </c>
      <c r="D21" s="77">
        <v>1</v>
      </c>
      <c r="E21" s="77">
        <v>2</v>
      </c>
      <c r="F21" s="77">
        <v>5</v>
      </c>
      <c r="G21" s="77">
        <v>0</v>
      </c>
      <c r="H21" s="77">
        <v>11</v>
      </c>
      <c r="I21" s="77">
        <v>41</v>
      </c>
      <c r="J21" s="77">
        <v>0</v>
      </c>
      <c r="K21" s="77">
        <v>86</v>
      </c>
      <c r="L21" s="77">
        <v>0</v>
      </c>
      <c r="M21" s="77">
        <v>6</v>
      </c>
      <c r="N21" s="77">
        <v>4</v>
      </c>
      <c r="O21" s="77">
        <v>5</v>
      </c>
      <c r="P21" s="77">
        <v>0</v>
      </c>
      <c r="Q21" s="77">
        <v>5</v>
      </c>
      <c r="R21" s="77">
        <v>51</v>
      </c>
      <c r="S21" s="77">
        <v>7</v>
      </c>
      <c r="T21" s="77">
        <v>4</v>
      </c>
      <c r="U21" s="77">
        <v>4</v>
      </c>
      <c r="V21" s="77">
        <v>2</v>
      </c>
      <c r="W21" s="77">
        <v>127</v>
      </c>
      <c r="X21" s="77">
        <v>0</v>
      </c>
      <c r="Y21" s="77">
        <v>7</v>
      </c>
      <c r="Z21" s="77">
        <v>6</v>
      </c>
      <c r="AA21" s="77">
        <v>10</v>
      </c>
      <c r="AB21" s="77">
        <v>0</v>
      </c>
      <c r="AC21" s="77">
        <v>16</v>
      </c>
      <c r="AD21" s="77">
        <v>51</v>
      </c>
      <c r="AE21" s="77">
        <v>7</v>
      </c>
      <c r="AF21" s="77">
        <v>4</v>
      </c>
      <c r="AG21" s="77">
        <v>4</v>
      </c>
      <c r="AH21" s="77">
        <v>41</v>
      </c>
      <c r="AI21" s="77">
        <v>2</v>
      </c>
    </row>
    <row r="22" spans="1:35" ht="15">
      <c r="A22" s="149" t="s">
        <v>321</v>
      </c>
      <c r="B22" s="77">
        <v>71</v>
      </c>
      <c r="C22" s="77">
        <v>0</v>
      </c>
      <c r="D22" s="77">
        <v>4</v>
      </c>
      <c r="E22" s="77">
        <v>0</v>
      </c>
      <c r="F22" s="77">
        <v>21</v>
      </c>
      <c r="G22" s="77">
        <v>1</v>
      </c>
      <c r="H22" s="77">
        <v>0</v>
      </c>
      <c r="I22" s="77">
        <v>33</v>
      </c>
      <c r="J22" s="77">
        <v>5</v>
      </c>
      <c r="K22" s="77">
        <v>85</v>
      </c>
      <c r="L22" s="77">
        <v>0</v>
      </c>
      <c r="M22" s="77">
        <v>1</v>
      </c>
      <c r="N22" s="77">
        <v>1</v>
      </c>
      <c r="O22" s="77">
        <v>23</v>
      </c>
      <c r="P22" s="77">
        <v>1</v>
      </c>
      <c r="Q22" s="77">
        <v>4</v>
      </c>
      <c r="R22" s="77">
        <v>38</v>
      </c>
      <c r="S22" s="77">
        <v>10</v>
      </c>
      <c r="T22" s="77">
        <v>12</v>
      </c>
      <c r="U22" s="77">
        <v>4</v>
      </c>
      <c r="V22" s="77">
        <v>1</v>
      </c>
      <c r="W22" s="77">
        <v>156</v>
      </c>
      <c r="X22" s="77">
        <v>0</v>
      </c>
      <c r="Y22" s="77">
        <v>5</v>
      </c>
      <c r="Z22" s="77">
        <v>1</v>
      </c>
      <c r="AA22" s="77">
        <v>44</v>
      </c>
      <c r="AB22" s="77">
        <v>2</v>
      </c>
      <c r="AC22" s="77">
        <v>4</v>
      </c>
      <c r="AD22" s="77">
        <v>38</v>
      </c>
      <c r="AE22" s="77">
        <v>10</v>
      </c>
      <c r="AF22" s="77">
        <v>12</v>
      </c>
      <c r="AG22" s="77">
        <v>4</v>
      </c>
      <c r="AH22" s="77">
        <v>33</v>
      </c>
      <c r="AI22" s="77">
        <v>6</v>
      </c>
    </row>
    <row r="23" spans="1:35" ht="15">
      <c r="A23" s="140" t="s">
        <v>322</v>
      </c>
      <c r="B23" s="77">
        <v>139</v>
      </c>
      <c r="C23" s="77">
        <v>3</v>
      </c>
      <c r="D23" s="77">
        <v>8</v>
      </c>
      <c r="E23" s="77">
        <v>3</v>
      </c>
      <c r="F23" s="77">
        <v>9</v>
      </c>
      <c r="G23" s="77">
        <v>2</v>
      </c>
      <c r="H23" s="77">
        <v>1</v>
      </c>
      <c r="I23" s="77">
        <v>89</v>
      </c>
      <c r="J23" s="77">
        <v>2</v>
      </c>
      <c r="K23" s="77">
        <v>60</v>
      </c>
      <c r="L23" s="77">
        <v>2</v>
      </c>
      <c r="M23" s="77">
        <v>4</v>
      </c>
      <c r="N23" s="77">
        <v>4</v>
      </c>
      <c r="O23" s="77">
        <v>4</v>
      </c>
      <c r="P23" s="77">
        <v>1</v>
      </c>
      <c r="Q23" s="77">
        <v>5</v>
      </c>
      <c r="R23" s="77">
        <v>32</v>
      </c>
      <c r="S23" s="77">
        <v>0</v>
      </c>
      <c r="T23" s="77">
        <v>5</v>
      </c>
      <c r="U23" s="77">
        <v>1</v>
      </c>
      <c r="V23" s="77">
        <v>1</v>
      </c>
      <c r="W23" s="77">
        <v>199</v>
      </c>
      <c r="X23" s="77">
        <v>5</v>
      </c>
      <c r="Y23" s="77">
        <v>12</v>
      </c>
      <c r="Z23" s="77">
        <v>7</v>
      </c>
      <c r="AA23" s="77">
        <v>13</v>
      </c>
      <c r="AB23" s="77">
        <v>3</v>
      </c>
      <c r="AC23" s="77">
        <v>6</v>
      </c>
      <c r="AD23" s="77">
        <v>32</v>
      </c>
      <c r="AE23" s="77">
        <v>0</v>
      </c>
      <c r="AF23" s="77">
        <v>5</v>
      </c>
      <c r="AG23" s="77">
        <v>1</v>
      </c>
      <c r="AH23" s="77">
        <v>89</v>
      </c>
      <c r="AI23" s="77">
        <v>3</v>
      </c>
    </row>
    <row r="24" spans="1:35" ht="15">
      <c r="A24" s="149" t="s">
        <v>323</v>
      </c>
      <c r="B24" s="77">
        <v>123</v>
      </c>
      <c r="C24" s="77">
        <v>1</v>
      </c>
      <c r="D24" s="77">
        <v>2</v>
      </c>
      <c r="E24" s="77">
        <v>2</v>
      </c>
      <c r="F24" s="77">
        <v>5</v>
      </c>
      <c r="G24" s="77">
        <v>3</v>
      </c>
      <c r="H24" s="77">
        <v>8</v>
      </c>
      <c r="I24" s="77">
        <v>100</v>
      </c>
      <c r="J24" s="77">
        <v>1</v>
      </c>
      <c r="K24" s="77">
        <v>165</v>
      </c>
      <c r="L24" s="77">
        <v>0</v>
      </c>
      <c r="M24" s="77">
        <v>6</v>
      </c>
      <c r="N24" s="77">
        <v>1</v>
      </c>
      <c r="O24" s="77">
        <v>2</v>
      </c>
      <c r="P24" s="77">
        <v>0</v>
      </c>
      <c r="Q24" s="77">
        <v>1</v>
      </c>
      <c r="R24" s="77">
        <v>112</v>
      </c>
      <c r="S24" s="77">
        <v>8</v>
      </c>
      <c r="T24" s="77">
        <v>7</v>
      </c>
      <c r="U24" s="77">
        <v>7</v>
      </c>
      <c r="V24" s="77">
        <v>1</v>
      </c>
      <c r="W24" s="77">
        <v>288</v>
      </c>
      <c r="X24" s="77">
        <v>1</v>
      </c>
      <c r="Y24" s="77">
        <v>8</v>
      </c>
      <c r="Z24" s="77">
        <v>3</v>
      </c>
      <c r="AA24" s="77">
        <v>7</v>
      </c>
      <c r="AB24" s="77">
        <v>3</v>
      </c>
      <c r="AC24" s="77">
        <v>9</v>
      </c>
      <c r="AD24" s="77">
        <v>112</v>
      </c>
      <c r="AE24" s="77">
        <v>8</v>
      </c>
      <c r="AF24" s="77">
        <v>7</v>
      </c>
      <c r="AG24" s="77">
        <v>7</v>
      </c>
      <c r="AH24" s="77">
        <v>100</v>
      </c>
      <c r="AI24" s="77">
        <v>2</v>
      </c>
    </row>
    <row r="25" spans="1:35" ht="15">
      <c r="A25" s="149" t="s">
        <v>324</v>
      </c>
      <c r="B25" s="77">
        <v>45</v>
      </c>
      <c r="C25" s="77">
        <v>0</v>
      </c>
      <c r="D25" s="77">
        <v>4</v>
      </c>
      <c r="E25" s="77">
        <v>1</v>
      </c>
      <c r="F25" s="77">
        <v>1</v>
      </c>
      <c r="G25" s="77">
        <v>0</v>
      </c>
      <c r="H25" s="77">
        <v>10</v>
      </c>
      <c r="I25" s="77">
        <v>25</v>
      </c>
      <c r="J25" s="77">
        <v>0</v>
      </c>
      <c r="K25" s="77">
        <v>113</v>
      </c>
      <c r="L25" s="77">
        <v>1</v>
      </c>
      <c r="M25" s="77">
        <v>5</v>
      </c>
      <c r="N25" s="77">
        <v>1</v>
      </c>
      <c r="O25" s="77">
        <v>4</v>
      </c>
      <c r="P25" s="77">
        <v>2</v>
      </c>
      <c r="Q25" s="77">
        <v>7</v>
      </c>
      <c r="R25" s="77">
        <v>83</v>
      </c>
      <c r="S25" s="77">
        <v>3</v>
      </c>
      <c r="T25" s="77">
        <v>5</v>
      </c>
      <c r="U25" s="77">
        <v>0</v>
      </c>
      <c r="V25" s="77">
        <v>0</v>
      </c>
      <c r="W25" s="77">
        <v>158</v>
      </c>
      <c r="X25" s="77">
        <v>1</v>
      </c>
      <c r="Y25" s="77">
        <v>9</v>
      </c>
      <c r="Z25" s="77">
        <v>2</v>
      </c>
      <c r="AA25" s="77">
        <v>5</v>
      </c>
      <c r="AB25" s="77">
        <v>2</v>
      </c>
      <c r="AC25" s="77">
        <v>17</v>
      </c>
      <c r="AD25" s="77">
        <v>83</v>
      </c>
      <c r="AE25" s="77">
        <v>3</v>
      </c>
      <c r="AF25" s="77">
        <v>5</v>
      </c>
      <c r="AG25" s="77">
        <v>0</v>
      </c>
      <c r="AH25" s="77">
        <v>25</v>
      </c>
      <c r="AI25" s="77">
        <v>0</v>
      </c>
    </row>
    <row r="26" spans="1:35" ht="15">
      <c r="A26" s="149" t="s">
        <v>325</v>
      </c>
      <c r="B26" s="77">
        <v>48</v>
      </c>
      <c r="C26" s="77">
        <v>0</v>
      </c>
      <c r="D26" s="77">
        <v>3</v>
      </c>
      <c r="E26" s="77">
        <v>1</v>
      </c>
      <c r="F26" s="77">
        <v>14</v>
      </c>
      <c r="G26" s="77">
        <v>3</v>
      </c>
      <c r="H26" s="77">
        <v>12</v>
      </c>
      <c r="I26" s="77">
        <v>10</v>
      </c>
      <c r="J26" s="77">
        <v>0</v>
      </c>
      <c r="K26" s="77">
        <v>85</v>
      </c>
      <c r="L26" s="77">
        <v>0</v>
      </c>
      <c r="M26" s="77">
        <v>1</v>
      </c>
      <c r="N26" s="77">
        <v>0</v>
      </c>
      <c r="O26" s="77">
        <v>15</v>
      </c>
      <c r="P26" s="77">
        <v>0</v>
      </c>
      <c r="Q26" s="77">
        <v>0</v>
      </c>
      <c r="R26" s="77">
        <v>60</v>
      </c>
      <c r="S26" s="77">
        <v>4</v>
      </c>
      <c r="T26" s="77">
        <v>1</v>
      </c>
      <c r="U26" s="77">
        <v>1</v>
      </c>
      <c r="V26" s="77">
        <v>1</v>
      </c>
      <c r="W26" s="77">
        <v>133</v>
      </c>
      <c r="X26" s="77">
        <v>0</v>
      </c>
      <c r="Y26" s="77">
        <v>4</v>
      </c>
      <c r="Z26" s="77">
        <v>1</v>
      </c>
      <c r="AA26" s="77">
        <v>29</v>
      </c>
      <c r="AB26" s="77">
        <v>3</v>
      </c>
      <c r="AC26" s="77">
        <v>12</v>
      </c>
      <c r="AD26" s="77">
        <v>60</v>
      </c>
      <c r="AE26" s="77">
        <v>4</v>
      </c>
      <c r="AF26" s="77">
        <v>1</v>
      </c>
      <c r="AG26" s="77">
        <v>1</v>
      </c>
      <c r="AH26" s="77">
        <v>10</v>
      </c>
      <c r="AI26" s="77">
        <v>1</v>
      </c>
    </row>
    <row r="27" spans="1:35" ht="15">
      <c r="A27" s="160" t="s">
        <v>326</v>
      </c>
      <c r="B27" s="77">
        <v>1293</v>
      </c>
      <c r="C27" s="77">
        <v>18</v>
      </c>
      <c r="D27" s="77">
        <v>117</v>
      </c>
      <c r="E27" s="77">
        <v>98</v>
      </c>
      <c r="F27" s="77">
        <v>221</v>
      </c>
      <c r="G27" s="77">
        <v>51</v>
      </c>
      <c r="H27" s="77">
        <v>69</v>
      </c>
      <c r="I27" s="77">
        <v>644</v>
      </c>
      <c r="J27" s="77">
        <v>35</v>
      </c>
      <c r="K27" s="77">
        <v>1269</v>
      </c>
      <c r="L27" s="77">
        <v>17</v>
      </c>
      <c r="M27" s="77">
        <v>94</v>
      </c>
      <c r="N27" s="77">
        <v>82</v>
      </c>
      <c r="O27" s="77">
        <v>229</v>
      </c>
      <c r="P27" s="77">
        <v>24</v>
      </c>
      <c r="Q27" s="77">
        <v>48</v>
      </c>
      <c r="R27" s="77">
        <v>457</v>
      </c>
      <c r="S27" s="77">
        <v>148</v>
      </c>
      <c r="T27" s="77">
        <v>109</v>
      </c>
      <c r="U27" s="77">
        <v>25</v>
      </c>
      <c r="V27" s="77">
        <v>7</v>
      </c>
      <c r="W27" s="77">
        <v>2562</v>
      </c>
      <c r="X27" s="77">
        <v>35</v>
      </c>
      <c r="Y27" s="77">
        <v>211</v>
      </c>
      <c r="Z27" s="77">
        <v>180</v>
      </c>
      <c r="AA27" s="77">
        <v>450</v>
      </c>
      <c r="AB27" s="77">
        <v>75</v>
      </c>
      <c r="AC27" s="77">
        <v>117</v>
      </c>
      <c r="AD27" s="77">
        <v>457</v>
      </c>
      <c r="AE27" s="77">
        <v>148</v>
      </c>
      <c r="AF27" s="77">
        <v>109</v>
      </c>
      <c r="AG27" s="77">
        <v>25</v>
      </c>
      <c r="AH27" s="77">
        <v>644</v>
      </c>
      <c r="AI27" s="77">
        <v>42</v>
      </c>
    </row>
    <row r="28" spans="1:121" s="62" customFormat="1" ht="15">
      <c r="A28" s="150" t="s">
        <v>58</v>
      </c>
      <c r="B28" s="190">
        <f aca="true" t="shared" si="4" ref="B28:V28">SUM(B29:B39)</f>
        <v>1323</v>
      </c>
      <c r="C28" s="190">
        <f t="shared" si="4"/>
        <v>61</v>
      </c>
      <c r="D28" s="190">
        <f t="shared" si="4"/>
        <v>123</v>
      </c>
      <c r="E28" s="190">
        <f t="shared" si="4"/>
        <v>86</v>
      </c>
      <c r="F28" s="190">
        <f t="shared" si="4"/>
        <v>124</v>
      </c>
      <c r="G28" s="190">
        <f t="shared" si="4"/>
        <v>49</v>
      </c>
      <c r="H28" s="190">
        <f t="shared" si="4"/>
        <v>105</v>
      </c>
      <c r="I28" s="190">
        <f t="shared" si="4"/>
        <v>681</v>
      </c>
      <c r="J28" s="190">
        <f t="shared" si="4"/>
        <v>87</v>
      </c>
      <c r="K28" s="190">
        <f t="shared" si="4"/>
        <v>1706</v>
      </c>
      <c r="L28" s="190">
        <f t="shared" si="4"/>
        <v>55</v>
      </c>
      <c r="M28" s="190">
        <f t="shared" si="4"/>
        <v>93</v>
      </c>
      <c r="N28" s="190">
        <f t="shared" si="4"/>
        <v>78</v>
      </c>
      <c r="O28" s="190">
        <f t="shared" si="4"/>
        <v>94</v>
      </c>
      <c r="P28" s="190">
        <f t="shared" si="4"/>
        <v>65</v>
      </c>
      <c r="Q28" s="190">
        <f t="shared" si="4"/>
        <v>52</v>
      </c>
      <c r="R28" s="190">
        <f t="shared" si="4"/>
        <v>910</v>
      </c>
      <c r="S28" s="190">
        <f t="shared" si="4"/>
        <v>133</v>
      </c>
      <c r="T28" s="190">
        <f t="shared" si="4"/>
        <v>72</v>
      </c>
      <c r="U28" s="190">
        <f t="shared" si="4"/>
        <v>88</v>
      </c>
      <c r="V28" s="190">
        <f t="shared" si="4"/>
        <v>71</v>
      </c>
      <c r="W28" s="190">
        <f aca="true" t="shared" si="5" ref="W28:AI28">SUM(W29:W39)</f>
        <v>3029</v>
      </c>
      <c r="X28" s="190">
        <f t="shared" si="5"/>
        <v>116</v>
      </c>
      <c r="Y28" s="190">
        <f t="shared" si="5"/>
        <v>216</v>
      </c>
      <c r="Z28" s="190">
        <f t="shared" si="5"/>
        <v>164</v>
      </c>
      <c r="AA28" s="190">
        <f t="shared" si="5"/>
        <v>218</v>
      </c>
      <c r="AB28" s="190">
        <f t="shared" si="5"/>
        <v>114</v>
      </c>
      <c r="AC28" s="190">
        <f t="shared" si="5"/>
        <v>157</v>
      </c>
      <c r="AD28" s="190">
        <f t="shared" si="5"/>
        <v>910</v>
      </c>
      <c r="AE28" s="190">
        <f t="shared" si="5"/>
        <v>133</v>
      </c>
      <c r="AF28" s="190">
        <f t="shared" si="5"/>
        <v>72</v>
      </c>
      <c r="AG28" s="190">
        <f t="shared" si="5"/>
        <v>88</v>
      </c>
      <c r="AH28" s="190">
        <f t="shared" si="5"/>
        <v>681</v>
      </c>
      <c r="AI28" s="190">
        <f t="shared" si="5"/>
        <v>158</v>
      </c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</row>
    <row r="29" spans="1:35" ht="15">
      <c r="A29" s="151" t="s">
        <v>327</v>
      </c>
      <c r="B29" s="77">
        <v>16</v>
      </c>
      <c r="C29" s="77">
        <v>0</v>
      </c>
      <c r="D29" s="77">
        <v>2</v>
      </c>
      <c r="E29" s="77">
        <v>0</v>
      </c>
      <c r="F29" s="77">
        <v>0</v>
      </c>
      <c r="G29" s="77">
        <v>0</v>
      </c>
      <c r="H29" s="77">
        <v>3</v>
      </c>
      <c r="I29" s="77">
        <v>12</v>
      </c>
      <c r="J29" s="77">
        <v>0</v>
      </c>
      <c r="K29" s="77">
        <v>26</v>
      </c>
      <c r="L29" s="77">
        <v>0</v>
      </c>
      <c r="M29" s="77">
        <v>0</v>
      </c>
      <c r="N29" s="77">
        <v>0</v>
      </c>
      <c r="O29" s="77">
        <v>5</v>
      </c>
      <c r="P29" s="77">
        <v>0</v>
      </c>
      <c r="Q29" s="77">
        <v>0</v>
      </c>
      <c r="R29" s="77">
        <v>16</v>
      </c>
      <c r="S29" s="77">
        <v>2</v>
      </c>
      <c r="T29" s="77">
        <v>0</v>
      </c>
      <c r="U29" s="77">
        <v>2</v>
      </c>
      <c r="V29" s="77">
        <v>3</v>
      </c>
      <c r="W29" s="77">
        <v>42</v>
      </c>
      <c r="X29" s="77">
        <v>0</v>
      </c>
      <c r="Y29" s="77">
        <v>2</v>
      </c>
      <c r="Z29" s="77">
        <v>0</v>
      </c>
      <c r="AA29" s="77">
        <v>5</v>
      </c>
      <c r="AB29" s="77">
        <v>0</v>
      </c>
      <c r="AC29" s="77">
        <v>3</v>
      </c>
      <c r="AD29" s="77">
        <v>16</v>
      </c>
      <c r="AE29" s="77">
        <v>2</v>
      </c>
      <c r="AF29" s="77">
        <v>0</v>
      </c>
      <c r="AG29" s="77">
        <v>2</v>
      </c>
      <c r="AH29" s="77">
        <v>12</v>
      </c>
      <c r="AI29" s="77">
        <v>3</v>
      </c>
    </row>
    <row r="30" spans="1:35" ht="15">
      <c r="A30" s="149" t="s">
        <v>328</v>
      </c>
      <c r="B30" s="77">
        <v>29</v>
      </c>
      <c r="C30" s="77">
        <v>0</v>
      </c>
      <c r="D30" s="77">
        <v>1</v>
      </c>
      <c r="E30" s="77">
        <v>2</v>
      </c>
      <c r="F30" s="77">
        <v>1</v>
      </c>
      <c r="G30" s="77">
        <v>2</v>
      </c>
      <c r="H30" s="77">
        <v>5</v>
      </c>
      <c r="I30" s="77">
        <v>13</v>
      </c>
      <c r="J30" s="77">
        <v>3</v>
      </c>
      <c r="K30" s="77">
        <v>27</v>
      </c>
      <c r="L30" s="77">
        <v>0</v>
      </c>
      <c r="M30" s="77">
        <v>4</v>
      </c>
      <c r="N30" s="77">
        <v>1</v>
      </c>
      <c r="O30" s="77">
        <v>3</v>
      </c>
      <c r="P30" s="77">
        <v>1</v>
      </c>
      <c r="Q30" s="77">
        <v>0</v>
      </c>
      <c r="R30" s="77">
        <v>7</v>
      </c>
      <c r="S30" s="77">
        <v>1</v>
      </c>
      <c r="T30" s="77">
        <v>1</v>
      </c>
      <c r="U30" s="77">
        <v>0</v>
      </c>
      <c r="V30" s="77">
        <v>4</v>
      </c>
      <c r="W30" s="77">
        <v>56</v>
      </c>
      <c r="X30" s="77">
        <v>0</v>
      </c>
      <c r="Y30" s="77">
        <v>5</v>
      </c>
      <c r="Z30" s="77">
        <v>3</v>
      </c>
      <c r="AA30" s="77">
        <v>4</v>
      </c>
      <c r="AB30" s="77">
        <v>3</v>
      </c>
      <c r="AC30" s="77">
        <v>5</v>
      </c>
      <c r="AD30" s="77">
        <v>7</v>
      </c>
      <c r="AE30" s="77">
        <v>1</v>
      </c>
      <c r="AF30" s="77">
        <v>1</v>
      </c>
      <c r="AG30" s="77">
        <v>0</v>
      </c>
      <c r="AH30" s="77">
        <v>13</v>
      </c>
      <c r="AI30" s="77">
        <v>7</v>
      </c>
    </row>
    <row r="31" spans="1:35" ht="15">
      <c r="A31" s="149" t="s">
        <v>329</v>
      </c>
      <c r="B31" s="77">
        <v>236</v>
      </c>
      <c r="C31" s="77">
        <v>8</v>
      </c>
      <c r="D31" s="77">
        <v>19</v>
      </c>
      <c r="E31" s="77">
        <v>16</v>
      </c>
      <c r="F31" s="77">
        <v>15</v>
      </c>
      <c r="G31" s="77">
        <v>11</v>
      </c>
      <c r="H31" s="77">
        <v>19</v>
      </c>
      <c r="I31" s="77">
        <v>119</v>
      </c>
      <c r="J31" s="77">
        <v>10</v>
      </c>
      <c r="K31" s="77">
        <v>353</v>
      </c>
      <c r="L31" s="77">
        <v>6</v>
      </c>
      <c r="M31" s="77">
        <v>9</v>
      </c>
      <c r="N31" s="77">
        <v>12</v>
      </c>
      <c r="O31" s="77">
        <v>13</v>
      </c>
      <c r="P31" s="77">
        <v>3</v>
      </c>
      <c r="Q31" s="77">
        <v>3</v>
      </c>
      <c r="R31" s="77">
        <v>203</v>
      </c>
      <c r="S31" s="77">
        <v>24</v>
      </c>
      <c r="T31" s="77">
        <v>13</v>
      </c>
      <c r="U31" s="77">
        <v>14</v>
      </c>
      <c r="V31" s="77">
        <v>4</v>
      </c>
      <c r="W31" s="77">
        <v>589</v>
      </c>
      <c r="X31" s="77">
        <v>14</v>
      </c>
      <c r="Y31" s="77">
        <v>28</v>
      </c>
      <c r="Z31" s="77">
        <v>28</v>
      </c>
      <c r="AA31" s="77">
        <v>28</v>
      </c>
      <c r="AB31" s="77">
        <v>14</v>
      </c>
      <c r="AC31" s="77">
        <v>22</v>
      </c>
      <c r="AD31" s="77">
        <v>203</v>
      </c>
      <c r="AE31" s="77">
        <v>24</v>
      </c>
      <c r="AF31" s="77">
        <v>13</v>
      </c>
      <c r="AG31" s="77">
        <v>14</v>
      </c>
      <c r="AH31" s="77">
        <v>119</v>
      </c>
      <c r="AI31" s="77">
        <v>14</v>
      </c>
    </row>
    <row r="32" spans="1:35" ht="15">
      <c r="A32" s="149" t="s">
        <v>330</v>
      </c>
      <c r="B32" s="77">
        <v>26</v>
      </c>
      <c r="C32" s="77">
        <v>5</v>
      </c>
      <c r="D32" s="77">
        <v>5</v>
      </c>
      <c r="E32" s="77">
        <v>1</v>
      </c>
      <c r="F32" s="77">
        <v>1</v>
      </c>
      <c r="G32" s="77">
        <v>0</v>
      </c>
      <c r="H32" s="77">
        <v>3</v>
      </c>
      <c r="I32" s="77">
        <v>9</v>
      </c>
      <c r="J32" s="77">
        <v>2</v>
      </c>
      <c r="K32" s="77">
        <v>28</v>
      </c>
      <c r="L32" s="77">
        <v>2</v>
      </c>
      <c r="M32" s="77">
        <v>3</v>
      </c>
      <c r="N32" s="77">
        <v>1</v>
      </c>
      <c r="O32" s="77">
        <v>0</v>
      </c>
      <c r="P32" s="77">
        <v>0</v>
      </c>
      <c r="Q32" s="77">
        <v>4</v>
      </c>
      <c r="R32" s="77">
        <v>9</v>
      </c>
      <c r="S32" s="77">
        <v>1</v>
      </c>
      <c r="T32" s="77">
        <v>1</v>
      </c>
      <c r="U32" s="77">
        <v>2</v>
      </c>
      <c r="V32" s="77">
        <v>1</v>
      </c>
      <c r="W32" s="77">
        <v>54</v>
      </c>
      <c r="X32" s="77">
        <v>7</v>
      </c>
      <c r="Y32" s="77">
        <v>8</v>
      </c>
      <c r="Z32" s="77">
        <v>2</v>
      </c>
      <c r="AA32" s="77">
        <v>1</v>
      </c>
      <c r="AB32" s="77">
        <v>0</v>
      </c>
      <c r="AC32" s="77">
        <v>7</v>
      </c>
      <c r="AD32" s="77">
        <v>9</v>
      </c>
      <c r="AE32" s="77">
        <v>1</v>
      </c>
      <c r="AF32" s="77">
        <v>1</v>
      </c>
      <c r="AG32" s="77">
        <v>2</v>
      </c>
      <c r="AH32" s="77">
        <v>9</v>
      </c>
      <c r="AI32" s="77">
        <v>3</v>
      </c>
    </row>
    <row r="33" spans="1:35" ht="15">
      <c r="A33" s="149" t="s">
        <v>331</v>
      </c>
      <c r="B33" s="77">
        <v>100</v>
      </c>
      <c r="C33" s="77">
        <v>1</v>
      </c>
      <c r="D33" s="77">
        <v>19</v>
      </c>
      <c r="E33" s="77">
        <v>5</v>
      </c>
      <c r="F33" s="77">
        <v>20</v>
      </c>
      <c r="G33" s="77">
        <v>2</v>
      </c>
      <c r="H33" s="77">
        <v>5</v>
      </c>
      <c r="I33" s="77">
        <v>33</v>
      </c>
      <c r="J33" s="77">
        <v>18</v>
      </c>
      <c r="K33" s="77">
        <v>119</v>
      </c>
      <c r="L33" s="77">
        <v>0</v>
      </c>
      <c r="M33" s="77">
        <v>14</v>
      </c>
      <c r="N33" s="77">
        <v>7</v>
      </c>
      <c r="O33" s="77">
        <v>15</v>
      </c>
      <c r="P33" s="77">
        <v>8</v>
      </c>
      <c r="Q33" s="77">
        <v>8</v>
      </c>
      <c r="R33" s="77">
        <v>57</v>
      </c>
      <c r="S33" s="77">
        <v>4</v>
      </c>
      <c r="T33" s="77">
        <v>4</v>
      </c>
      <c r="U33" s="77">
        <v>6</v>
      </c>
      <c r="V33" s="77">
        <v>5</v>
      </c>
      <c r="W33" s="77">
        <v>219</v>
      </c>
      <c r="X33" s="77">
        <v>1</v>
      </c>
      <c r="Y33" s="77">
        <v>33</v>
      </c>
      <c r="Z33" s="77">
        <v>12</v>
      </c>
      <c r="AA33" s="77">
        <v>35</v>
      </c>
      <c r="AB33" s="77">
        <v>10</v>
      </c>
      <c r="AC33" s="77">
        <v>13</v>
      </c>
      <c r="AD33" s="77">
        <v>57</v>
      </c>
      <c r="AE33" s="77">
        <v>4</v>
      </c>
      <c r="AF33" s="77">
        <v>4</v>
      </c>
      <c r="AG33" s="77">
        <v>6</v>
      </c>
      <c r="AH33" s="77">
        <v>33</v>
      </c>
      <c r="AI33" s="77">
        <v>23</v>
      </c>
    </row>
    <row r="34" spans="1:35" ht="15">
      <c r="A34" s="149" t="s">
        <v>332</v>
      </c>
      <c r="B34" s="77">
        <v>58</v>
      </c>
      <c r="C34" s="77">
        <v>1</v>
      </c>
      <c r="D34" s="77">
        <v>4</v>
      </c>
      <c r="E34" s="77">
        <v>0</v>
      </c>
      <c r="F34" s="77">
        <v>2</v>
      </c>
      <c r="G34" s="77">
        <v>0</v>
      </c>
      <c r="H34" s="77">
        <v>2</v>
      </c>
      <c r="I34" s="77">
        <v>91</v>
      </c>
      <c r="J34" s="77">
        <v>0</v>
      </c>
      <c r="K34" s="77">
        <v>5</v>
      </c>
      <c r="L34" s="77">
        <v>1</v>
      </c>
      <c r="M34" s="77">
        <v>3</v>
      </c>
      <c r="N34" s="77">
        <v>1</v>
      </c>
      <c r="O34" s="77">
        <v>0</v>
      </c>
      <c r="P34" s="77">
        <v>0</v>
      </c>
      <c r="Q34" s="77">
        <v>2</v>
      </c>
      <c r="R34" s="77">
        <v>34</v>
      </c>
      <c r="S34" s="77">
        <v>2</v>
      </c>
      <c r="T34" s="77">
        <v>0</v>
      </c>
      <c r="U34" s="77">
        <v>2</v>
      </c>
      <c r="V34" s="77">
        <v>2</v>
      </c>
      <c r="W34" s="77">
        <v>63</v>
      </c>
      <c r="X34" s="77">
        <v>2</v>
      </c>
      <c r="Y34" s="77">
        <v>7</v>
      </c>
      <c r="Z34" s="77">
        <v>1</v>
      </c>
      <c r="AA34" s="77">
        <v>2</v>
      </c>
      <c r="AB34" s="77">
        <v>0</v>
      </c>
      <c r="AC34" s="77">
        <v>4</v>
      </c>
      <c r="AD34" s="77">
        <v>34</v>
      </c>
      <c r="AE34" s="77">
        <v>2</v>
      </c>
      <c r="AF34" s="77">
        <v>0</v>
      </c>
      <c r="AG34" s="77">
        <v>2</v>
      </c>
      <c r="AH34" s="77">
        <v>91</v>
      </c>
      <c r="AI34" s="77">
        <v>2</v>
      </c>
    </row>
    <row r="35" spans="1:35" ht="15">
      <c r="A35" s="149" t="s">
        <v>333</v>
      </c>
      <c r="B35" s="77">
        <v>9</v>
      </c>
      <c r="C35" s="77">
        <v>0</v>
      </c>
      <c r="D35" s="77">
        <v>0</v>
      </c>
      <c r="E35" s="77">
        <v>1</v>
      </c>
      <c r="F35" s="77">
        <v>0</v>
      </c>
      <c r="G35" s="77">
        <v>0</v>
      </c>
      <c r="H35" s="77">
        <v>0</v>
      </c>
      <c r="I35" s="77">
        <v>5</v>
      </c>
      <c r="J35" s="77">
        <v>0</v>
      </c>
      <c r="K35" s="77">
        <v>16</v>
      </c>
      <c r="L35" s="77">
        <v>0</v>
      </c>
      <c r="M35" s="77">
        <v>1</v>
      </c>
      <c r="N35" s="77">
        <v>1</v>
      </c>
      <c r="O35" s="77">
        <v>0</v>
      </c>
      <c r="P35" s="77">
        <v>0</v>
      </c>
      <c r="Q35" s="77">
        <v>0</v>
      </c>
      <c r="R35" s="77">
        <v>12</v>
      </c>
      <c r="S35" s="77">
        <v>0</v>
      </c>
      <c r="T35" s="77">
        <v>0</v>
      </c>
      <c r="U35" s="77">
        <v>1</v>
      </c>
      <c r="V35" s="77">
        <v>0</v>
      </c>
      <c r="W35" s="77">
        <v>25</v>
      </c>
      <c r="X35" s="77">
        <v>0</v>
      </c>
      <c r="Y35" s="77">
        <v>1</v>
      </c>
      <c r="Z35" s="77">
        <v>2</v>
      </c>
      <c r="AA35" s="77">
        <v>0</v>
      </c>
      <c r="AB35" s="77">
        <v>0</v>
      </c>
      <c r="AC35" s="77">
        <v>0</v>
      </c>
      <c r="AD35" s="77">
        <v>12</v>
      </c>
      <c r="AE35" s="77">
        <v>0</v>
      </c>
      <c r="AF35" s="77">
        <v>0</v>
      </c>
      <c r="AG35" s="77">
        <v>1</v>
      </c>
      <c r="AH35" s="77">
        <v>5</v>
      </c>
      <c r="AI35" s="77">
        <v>0</v>
      </c>
    </row>
    <row r="36" spans="1:35" ht="15">
      <c r="A36" s="149" t="s">
        <v>334</v>
      </c>
      <c r="B36" s="77">
        <v>56</v>
      </c>
      <c r="C36" s="77">
        <v>1</v>
      </c>
      <c r="D36" s="77">
        <v>5</v>
      </c>
      <c r="E36" s="77">
        <v>3</v>
      </c>
      <c r="F36" s="77">
        <v>4</v>
      </c>
      <c r="G36" s="77">
        <v>1</v>
      </c>
      <c r="H36" s="77">
        <v>9</v>
      </c>
      <c r="I36" s="77">
        <v>32</v>
      </c>
      <c r="J36" s="77">
        <v>6</v>
      </c>
      <c r="K36" s="77">
        <v>72</v>
      </c>
      <c r="L36" s="77">
        <v>1</v>
      </c>
      <c r="M36" s="77">
        <v>9</v>
      </c>
      <c r="N36" s="77">
        <v>6</v>
      </c>
      <c r="O36" s="77">
        <v>6</v>
      </c>
      <c r="P36" s="77">
        <v>1</v>
      </c>
      <c r="Q36" s="77">
        <v>3</v>
      </c>
      <c r="R36" s="77">
        <v>54</v>
      </c>
      <c r="S36" s="77">
        <v>4</v>
      </c>
      <c r="T36" s="77">
        <v>6</v>
      </c>
      <c r="U36" s="77">
        <v>1</v>
      </c>
      <c r="V36" s="77">
        <v>2</v>
      </c>
      <c r="W36" s="77">
        <v>128</v>
      </c>
      <c r="X36" s="77">
        <v>2</v>
      </c>
      <c r="Y36" s="77">
        <v>14</v>
      </c>
      <c r="Z36" s="77">
        <v>9</v>
      </c>
      <c r="AA36" s="77">
        <v>10</v>
      </c>
      <c r="AB36" s="77">
        <v>2</v>
      </c>
      <c r="AC36" s="77">
        <v>12</v>
      </c>
      <c r="AD36" s="77">
        <v>54</v>
      </c>
      <c r="AE36" s="77">
        <v>4</v>
      </c>
      <c r="AF36" s="77">
        <v>6</v>
      </c>
      <c r="AG36" s="77">
        <v>1</v>
      </c>
      <c r="AH36" s="77">
        <v>32</v>
      </c>
      <c r="AI36" s="77">
        <v>8</v>
      </c>
    </row>
    <row r="37" spans="1:35" ht="15">
      <c r="A37" s="149" t="s">
        <v>335</v>
      </c>
      <c r="B37" s="77">
        <v>100</v>
      </c>
      <c r="C37" s="77">
        <v>7</v>
      </c>
      <c r="D37" s="77">
        <v>13</v>
      </c>
      <c r="E37" s="77">
        <v>11</v>
      </c>
      <c r="F37" s="77">
        <v>8</v>
      </c>
      <c r="G37" s="77">
        <v>2</v>
      </c>
      <c r="H37" s="77">
        <v>5</v>
      </c>
      <c r="I37" s="77">
        <v>50</v>
      </c>
      <c r="J37" s="77">
        <v>4</v>
      </c>
      <c r="K37" s="77">
        <v>109</v>
      </c>
      <c r="L37" s="77">
        <v>9</v>
      </c>
      <c r="M37" s="77">
        <v>13</v>
      </c>
      <c r="N37" s="77">
        <v>4</v>
      </c>
      <c r="O37" s="77">
        <v>4</v>
      </c>
      <c r="P37" s="77">
        <v>2</v>
      </c>
      <c r="Q37" s="77">
        <v>2</v>
      </c>
      <c r="R37" s="77">
        <v>63</v>
      </c>
      <c r="S37" s="77">
        <v>12</v>
      </c>
      <c r="T37" s="77">
        <v>3</v>
      </c>
      <c r="U37" s="77">
        <v>3</v>
      </c>
      <c r="V37" s="77">
        <v>2</v>
      </c>
      <c r="W37" s="77">
        <v>209</v>
      </c>
      <c r="X37" s="77">
        <v>16</v>
      </c>
      <c r="Y37" s="77">
        <v>26</v>
      </c>
      <c r="Z37" s="77">
        <v>15</v>
      </c>
      <c r="AA37" s="77">
        <v>12</v>
      </c>
      <c r="AB37" s="77">
        <v>4</v>
      </c>
      <c r="AC37" s="77">
        <v>7</v>
      </c>
      <c r="AD37" s="77">
        <v>63</v>
      </c>
      <c r="AE37" s="77">
        <v>12</v>
      </c>
      <c r="AF37" s="77">
        <v>3</v>
      </c>
      <c r="AG37" s="77">
        <v>3</v>
      </c>
      <c r="AH37" s="77">
        <v>50</v>
      </c>
      <c r="AI37" s="77">
        <v>6</v>
      </c>
    </row>
    <row r="38" spans="1:35" ht="15">
      <c r="A38" s="149" t="s">
        <v>336</v>
      </c>
      <c r="B38" s="77">
        <v>693</v>
      </c>
      <c r="C38" s="77">
        <v>38</v>
      </c>
      <c r="D38" s="77">
        <v>55</v>
      </c>
      <c r="E38" s="77">
        <v>47</v>
      </c>
      <c r="F38" s="77">
        <v>73</v>
      </c>
      <c r="G38" s="77">
        <v>31</v>
      </c>
      <c r="H38" s="77">
        <v>54</v>
      </c>
      <c r="I38" s="77">
        <v>317</v>
      </c>
      <c r="J38" s="77">
        <v>44</v>
      </c>
      <c r="K38" s="77">
        <v>951</v>
      </c>
      <c r="L38" s="77">
        <v>36</v>
      </c>
      <c r="M38" s="77">
        <v>37</v>
      </c>
      <c r="N38" s="77">
        <v>45</v>
      </c>
      <c r="O38" s="77">
        <v>48</v>
      </c>
      <c r="P38" s="77">
        <v>50</v>
      </c>
      <c r="Q38" s="77">
        <v>30</v>
      </c>
      <c r="R38" s="77">
        <v>455</v>
      </c>
      <c r="S38" s="77">
        <v>83</v>
      </c>
      <c r="T38" s="77">
        <v>44</v>
      </c>
      <c r="U38" s="77">
        <v>57</v>
      </c>
      <c r="V38" s="77">
        <v>48</v>
      </c>
      <c r="W38" s="77">
        <v>1644</v>
      </c>
      <c r="X38" s="77">
        <v>74</v>
      </c>
      <c r="Y38" s="77">
        <v>92</v>
      </c>
      <c r="Z38" s="77">
        <v>92</v>
      </c>
      <c r="AA38" s="77">
        <v>121</v>
      </c>
      <c r="AB38" s="77">
        <v>81</v>
      </c>
      <c r="AC38" s="77">
        <v>84</v>
      </c>
      <c r="AD38" s="77">
        <v>455</v>
      </c>
      <c r="AE38" s="77">
        <v>83</v>
      </c>
      <c r="AF38" s="77">
        <v>44</v>
      </c>
      <c r="AG38" s="77">
        <v>57</v>
      </c>
      <c r="AH38" s="77">
        <v>317</v>
      </c>
      <c r="AI38" s="77">
        <v>92</v>
      </c>
    </row>
    <row r="39" spans="1:35" ht="15">
      <c r="A39" s="149" t="s">
        <v>337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</row>
    <row r="40" spans="1:121" s="62" customFormat="1" ht="15">
      <c r="A40" s="150" t="s">
        <v>59</v>
      </c>
      <c r="B40" s="190">
        <f aca="true" t="shared" si="6" ref="B40:V40">SUM(B41:B46)</f>
        <v>1205</v>
      </c>
      <c r="C40" s="190">
        <f t="shared" si="6"/>
        <v>24</v>
      </c>
      <c r="D40" s="190">
        <f t="shared" si="6"/>
        <v>84</v>
      </c>
      <c r="E40" s="190">
        <f t="shared" si="6"/>
        <v>28</v>
      </c>
      <c r="F40" s="190">
        <f t="shared" si="6"/>
        <v>112</v>
      </c>
      <c r="G40" s="190">
        <f t="shared" si="6"/>
        <v>73</v>
      </c>
      <c r="H40" s="190">
        <f t="shared" si="6"/>
        <v>114</v>
      </c>
      <c r="I40" s="190">
        <f t="shared" si="6"/>
        <v>777</v>
      </c>
      <c r="J40" s="190">
        <f t="shared" si="6"/>
        <v>92</v>
      </c>
      <c r="K40" s="190">
        <f t="shared" si="6"/>
        <v>1474</v>
      </c>
      <c r="L40" s="190">
        <f t="shared" si="6"/>
        <v>8</v>
      </c>
      <c r="M40" s="190">
        <f t="shared" si="6"/>
        <v>41</v>
      </c>
      <c r="N40" s="190">
        <f t="shared" si="6"/>
        <v>19</v>
      </c>
      <c r="O40" s="190">
        <f t="shared" si="6"/>
        <v>87</v>
      </c>
      <c r="P40" s="190">
        <f t="shared" si="6"/>
        <v>123</v>
      </c>
      <c r="Q40" s="190">
        <f t="shared" si="6"/>
        <v>64</v>
      </c>
      <c r="R40" s="190">
        <f t="shared" si="6"/>
        <v>613</v>
      </c>
      <c r="S40" s="190">
        <f t="shared" si="6"/>
        <v>251</v>
      </c>
      <c r="T40" s="190">
        <f t="shared" si="6"/>
        <v>81</v>
      </c>
      <c r="U40" s="190">
        <f t="shared" si="6"/>
        <v>79</v>
      </c>
      <c r="V40" s="190">
        <f t="shared" si="6"/>
        <v>130</v>
      </c>
      <c r="W40" s="190">
        <f aca="true" t="shared" si="7" ref="W40:AI40">SUM(W41:W46)</f>
        <v>2679</v>
      </c>
      <c r="X40" s="190">
        <f t="shared" si="7"/>
        <v>32</v>
      </c>
      <c r="Y40" s="190">
        <f t="shared" si="7"/>
        <v>125</v>
      </c>
      <c r="Z40" s="190">
        <f t="shared" si="7"/>
        <v>47</v>
      </c>
      <c r="AA40" s="190">
        <f t="shared" si="7"/>
        <v>199</v>
      </c>
      <c r="AB40" s="190">
        <f t="shared" si="7"/>
        <v>196</v>
      </c>
      <c r="AC40" s="190">
        <f t="shared" si="7"/>
        <v>178</v>
      </c>
      <c r="AD40" s="190">
        <f t="shared" si="7"/>
        <v>613</v>
      </c>
      <c r="AE40" s="190">
        <f t="shared" si="7"/>
        <v>251</v>
      </c>
      <c r="AF40" s="190">
        <f t="shared" si="7"/>
        <v>81</v>
      </c>
      <c r="AG40" s="190">
        <f t="shared" si="7"/>
        <v>79</v>
      </c>
      <c r="AH40" s="190">
        <f t="shared" si="7"/>
        <v>777</v>
      </c>
      <c r="AI40" s="190">
        <f t="shared" si="7"/>
        <v>222</v>
      </c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</row>
    <row r="41" spans="1:35" ht="15">
      <c r="A41" s="149" t="s">
        <v>338</v>
      </c>
      <c r="B41" s="77">
        <v>8</v>
      </c>
      <c r="C41" s="77">
        <v>0</v>
      </c>
      <c r="D41" s="77">
        <v>2</v>
      </c>
      <c r="E41" s="77">
        <v>0</v>
      </c>
      <c r="F41" s="77">
        <v>0</v>
      </c>
      <c r="G41" s="77">
        <v>0</v>
      </c>
      <c r="H41" s="77">
        <v>1</v>
      </c>
      <c r="I41" s="77">
        <v>5</v>
      </c>
      <c r="J41" s="77">
        <v>0</v>
      </c>
      <c r="K41" s="77">
        <v>13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13</v>
      </c>
      <c r="S41" s="77">
        <v>0</v>
      </c>
      <c r="T41" s="77">
        <v>0</v>
      </c>
      <c r="U41" s="77">
        <v>0</v>
      </c>
      <c r="V41" s="77">
        <v>0</v>
      </c>
      <c r="W41" s="77">
        <v>21</v>
      </c>
      <c r="X41" s="77">
        <v>0</v>
      </c>
      <c r="Y41" s="77">
        <v>2</v>
      </c>
      <c r="Z41" s="77">
        <v>0</v>
      </c>
      <c r="AA41" s="77">
        <v>0</v>
      </c>
      <c r="AB41" s="77">
        <v>0</v>
      </c>
      <c r="AC41" s="77">
        <v>1</v>
      </c>
      <c r="AD41" s="77">
        <v>13</v>
      </c>
      <c r="AE41" s="77">
        <v>0</v>
      </c>
      <c r="AF41" s="77">
        <v>0</v>
      </c>
      <c r="AG41" s="77">
        <v>0</v>
      </c>
      <c r="AH41" s="77">
        <v>5</v>
      </c>
      <c r="AI41" s="77">
        <v>0</v>
      </c>
    </row>
    <row r="42" spans="1:35" ht="15">
      <c r="A42" s="160" t="s">
        <v>339</v>
      </c>
      <c r="B42" s="77">
        <v>53</v>
      </c>
      <c r="C42" s="77">
        <v>2</v>
      </c>
      <c r="D42" s="77">
        <v>2</v>
      </c>
      <c r="E42" s="77">
        <v>0</v>
      </c>
      <c r="F42" s="77">
        <v>6</v>
      </c>
      <c r="G42" s="77">
        <v>0</v>
      </c>
      <c r="H42" s="77">
        <v>3</v>
      </c>
      <c r="I42" s="77">
        <v>40</v>
      </c>
      <c r="J42" s="77">
        <v>0</v>
      </c>
      <c r="K42" s="77">
        <v>34</v>
      </c>
      <c r="L42" s="77">
        <v>0</v>
      </c>
      <c r="M42" s="77">
        <v>1</v>
      </c>
      <c r="N42" s="77">
        <v>3</v>
      </c>
      <c r="O42" s="77">
        <v>2</v>
      </c>
      <c r="P42" s="77">
        <v>2</v>
      </c>
      <c r="Q42" s="77">
        <v>1</v>
      </c>
      <c r="R42" s="77">
        <v>17</v>
      </c>
      <c r="S42" s="77">
        <v>1</v>
      </c>
      <c r="T42" s="77">
        <v>4</v>
      </c>
      <c r="U42" s="77">
        <v>1</v>
      </c>
      <c r="V42" s="77">
        <v>2</v>
      </c>
      <c r="W42" s="77">
        <v>87</v>
      </c>
      <c r="X42" s="77">
        <v>2</v>
      </c>
      <c r="Y42" s="77">
        <v>3</v>
      </c>
      <c r="Z42" s="77">
        <v>3</v>
      </c>
      <c r="AA42" s="77">
        <v>8</v>
      </c>
      <c r="AB42" s="77">
        <v>2</v>
      </c>
      <c r="AC42" s="77">
        <v>4</v>
      </c>
      <c r="AD42" s="77">
        <v>17</v>
      </c>
      <c r="AE42" s="77">
        <v>1</v>
      </c>
      <c r="AF42" s="77">
        <v>4</v>
      </c>
      <c r="AG42" s="77">
        <v>1</v>
      </c>
      <c r="AH42" s="77">
        <v>40</v>
      </c>
      <c r="AI42" s="77">
        <v>2</v>
      </c>
    </row>
    <row r="43" spans="1:35" ht="15">
      <c r="A43" s="149" t="s">
        <v>340</v>
      </c>
      <c r="B43" s="77">
        <v>785</v>
      </c>
      <c r="C43" s="77">
        <v>17</v>
      </c>
      <c r="D43" s="77">
        <v>53</v>
      </c>
      <c r="E43" s="77">
        <v>26</v>
      </c>
      <c r="F43" s="77">
        <v>89</v>
      </c>
      <c r="G43" s="77">
        <v>51</v>
      </c>
      <c r="H43" s="77">
        <v>65</v>
      </c>
      <c r="I43" s="77">
        <v>366</v>
      </c>
      <c r="J43" s="77">
        <v>80</v>
      </c>
      <c r="K43" s="77">
        <v>1053</v>
      </c>
      <c r="L43" s="77">
        <v>6</v>
      </c>
      <c r="M43" s="77">
        <v>22</v>
      </c>
      <c r="N43" s="77">
        <v>15</v>
      </c>
      <c r="O43" s="77">
        <v>58</v>
      </c>
      <c r="P43" s="77">
        <v>47</v>
      </c>
      <c r="Q43" s="77">
        <v>28</v>
      </c>
      <c r="R43" s="77">
        <v>378</v>
      </c>
      <c r="S43" s="77">
        <v>204</v>
      </c>
      <c r="T43" s="77">
        <v>62</v>
      </c>
      <c r="U43" s="77">
        <v>74</v>
      </c>
      <c r="V43" s="77">
        <v>111</v>
      </c>
      <c r="W43" s="77">
        <v>1838</v>
      </c>
      <c r="X43" s="77">
        <v>23</v>
      </c>
      <c r="Y43" s="77">
        <v>75</v>
      </c>
      <c r="Z43" s="77">
        <v>41</v>
      </c>
      <c r="AA43" s="77">
        <v>147</v>
      </c>
      <c r="AB43" s="77">
        <v>98</v>
      </c>
      <c r="AC43" s="77">
        <v>93</v>
      </c>
      <c r="AD43" s="77">
        <v>378</v>
      </c>
      <c r="AE43" s="77">
        <v>204</v>
      </c>
      <c r="AF43" s="77">
        <v>62</v>
      </c>
      <c r="AG43" s="77">
        <v>74</v>
      </c>
      <c r="AH43" s="77">
        <v>366</v>
      </c>
      <c r="AI43" s="77">
        <v>191</v>
      </c>
    </row>
    <row r="44" spans="1:35" ht="15">
      <c r="A44" s="149" t="s">
        <v>341</v>
      </c>
      <c r="B44" s="77">
        <v>78</v>
      </c>
      <c r="C44" s="77">
        <v>1</v>
      </c>
      <c r="D44" s="77">
        <v>7</v>
      </c>
      <c r="E44" s="77">
        <v>2</v>
      </c>
      <c r="F44" s="77">
        <v>5</v>
      </c>
      <c r="G44" s="77">
        <v>3</v>
      </c>
      <c r="H44" s="77">
        <v>9</v>
      </c>
      <c r="I44" s="77">
        <v>45</v>
      </c>
      <c r="J44" s="77">
        <v>2</v>
      </c>
      <c r="K44" s="77">
        <v>66</v>
      </c>
      <c r="L44" s="77">
        <v>1</v>
      </c>
      <c r="M44" s="77">
        <v>2</v>
      </c>
      <c r="N44" s="77">
        <v>1</v>
      </c>
      <c r="O44" s="77">
        <v>3</v>
      </c>
      <c r="P44" s="77">
        <v>0</v>
      </c>
      <c r="Q44" s="77">
        <v>2</v>
      </c>
      <c r="R44" s="77">
        <v>28</v>
      </c>
      <c r="S44" s="77">
        <v>12</v>
      </c>
      <c r="T44" s="77">
        <v>6</v>
      </c>
      <c r="U44" s="77">
        <v>1</v>
      </c>
      <c r="V44" s="77">
        <v>1</v>
      </c>
      <c r="W44" s="77">
        <v>144</v>
      </c>
      <c r="X44" s="77">
        <v>2</v>
      </c>
      <c r="Y44" s="77">
        <v>9</v>
      </c>
      <c r="Z44" s="77">
        <v>3</v>
      </c>
      <c r="AA44" s="77">
        <v>8</v>
      </c>
      <c r="AB44" s="77">
        <v>3</v>
      </c>
      <c r="AC44" s="77">
        <v>11</v>
      </c>
      <c r="AD44" s="77">
        <v>28</v>
      </c>
      <c r="AE44" s="77">
        <v>12</v>
      </c>
      <c r="AF44" s="77">
        <v>6</v>
      </c>
      <c r="AG44" s="77">
        <v>1</v>
      </c>
      <c r="AH44" s="77">
        <v>45</v>
      </c>
      <c r="AI44" s="77">
        <v>3</v>
      </c>
    </row>
    <row r="45" spans="1:35" ht="15">
      <c r="A45" s="149" t="s">
        <v>342</v>
      </c>
      <c r="B45" s="77">
        <v>65</v>
      </c>
      <c r="C45" s="77">
        <v>0</v>
      </c>
      <c r="D45" s="77">
        <v>1</v>
      </c>
      <c r="E45" s="77">
        <v>0</v>
      </c>
      <c r="F45" s="77">
        <v>2</v>
      </c>
      <c r="G45" s="77">
        <v>2</v>
      </c>
      <c r="H45" s="77">
        <v>4</v>
      </c>
      <c r="I45" s="77">
        <v>51</v>
      </c>
      <c r="J45" s="77">
        <v>1</v>
      </c>
      <c r="K45" s="77">
        <v>70</v>
      </c>
      <c r="L45" s="77">
        <v>1</v>
      </c>
      <c r="M45" s="77">
        <v>1</v>
      </c>
      <c r="N45" s="77">
        <v>0</v>
      </c>
      <c r="O45" s="77">
        <v>3</v>
      </c>
      <c r="P45" s="77">
        <v>1</v>
      </c>
      <c r="Q45" s="77">
        <v>5</v>
      </c>
      <c r="R45" s="77">
        <v>35</v>
      </c>
      <c r="S45" s="77">
        <v>12</v>
      </c>
      <c r="T45" s="77">
        <v>0</v>
      </c>
      <c r="U45" s="77">
        <v>0</v>
      </c>
      <c r="V45" s="77">
        <v>2</v>
      </c>
      <c r="W45" s="77">
        <v>135</v>
      </c>
      <c r="X45" s="77">
        <v>1</v>
      </c>
      <c r="Y45" s="77">
        <v>2</v>
      </c>
      <c r="Z45" s="77">
        <v>0</v>
      </c>
      <c r="AA45" s="77">
        <v>5</v>
      </c>
      <c r="AB45" s="77">
        <v>3</v>
      </c>
      <c r="AC45" s="77">
        <v>9</v>
      </c>
      <c r="AD45" s="77">
        <v>35</v>
      </c>
      <c r="AE45" s="77">
        <v>12</v>
      </c>
      <c r="AF45" s="77">
        <v>0</v>
      </c>
      <c r="AG45" s="77">
        <v>0</v>
      </c>
      <c r="AH45" s="77">
        <v>51</v>
      </c>
      <c r="AI45" s="77">
        <v>3</v>
      </c>
    </row>
    <row r="46" spans="1:35" ht="15">
      <c r="A46" s="160" t="s">
        <v>343</v>
      </c>
      <c r="B46" s="77">
        <v>216</v>
      </c>
      <c r="C46" s="77">
        <v>4</v>
      </c>
      <c r="D46" s="77">
        <v>19</v>
      </c>
      <c r="E46" s="77">
        <v>0</v>
      </c>
      <c r="F46" s="77">
        <v>10</v>
      </c>
      <c r="G46" s="77">
        <v>17</v>
      </c>
      <c r="H46" s="77">
        <v>32</v>
      </c>
      <c r="I46" s="77">
        <v>270</v>
      </c>
      <c r="J46" s="77">
        <v>9</v>
      </c>
      <c r="K46" s="77">
        <v>238</v>
      </c>
      <c r="L46" s="77">
        <v>0</v>
      </c>
      <c r="M46" s="77">
        <v>15</v>
      </c>
      <c r="N46" s="77">
        <v>0</v>
      </c>
      <c r="O46" s="77">
        <v>21</v>
      </c>
      <c r="P46" s="77">
        <v>73</v>
      </c>
      <c r="Q46" s="77">
        <v>28</v>
      </c>
      <c r="R46" s="77">
        <v>142</v>
      </c>
      <c r="S46" s="77">
        <v>22</v>
      </c>
      <c r="T46" s="77">
        <v>9</v>
      </c>
      <c r="U46" s="77">
        <v>3</v>
      </c>
      <c r="V46" s="77">
        <v>14</v>
      </c>
      <c r="W46" s="77">
        <v>454</v>
      </c>
      <c r="X46" s="77">
        <v>4</v>
      </c>
      <c r="Y46" s="77">
        <v>34</v>
      </c>
      <c r="Z46" s="77">
        <v>0</v>
      </c>
      <c r="AA46" s="77">
        <v>31</v>
      </c>
      <c r="AB46" s="77">
        <v>90</v>
      </c>
      <c r="AC46" s="77">
        <v>60</v>
      </c>
      <c r="AD46" s="77">
        <v>142</v>
      </c>
      <c r="AE46" s="77">
        <v>22</v>
      </c>
      <c r="AF46" s="77">
        <v>9</v>
      </c>
      <c r="AG46" s="77">
        <v>3</v>
      </c>
      <c r="AH46" s="77">
        <v>270</v>
      </c>
      <c r="AI46" s="77">
        <v>23</v>
      </c>
    </row>
    <row r="47" spans="1:121" s="62" customFormat="1" ht="15">
      <c r="A47" s="150" t="s">
        <v>60</v>
      </c>
      <c r="B47" s="190">
        <f aca="true" t="shared" si="8" ref="B47:V47">SUM(B48:B54)</f>
        <v>457</v>
      </c>
      <c r="C47" s="190">
        <f t="shared" si="8"/>
        <v>28</v>
      </c>
      <c r="D47" s="190">
        <f t="shared" si="8"/>
        <v>123</v>
      </c>
      <c r="E47" s="190">
        <f t="shared" si="8"/>
        <v>5</v>
      </c>
      <c r="F47" s="190">
        <f t="shared" si="8"/>
        <v>85</v>
      </c>
      <c r="G47" s="190">
        <f t="shared" si="8"/>
        <v>15</v>
      </c>
      <c r="H47" s="190">
        <f t="shared" si="8"/>
        <v>39</v>
      </c>
      <c r="I47" s="190">
        <f t="shared" si="8"/>
        <v>780</v>
      </c>
      <c r="J47" s="190">
        <f t="shared" si="8"/>
        <v>62</v>
      </c>
      <c r="K47" s="190">
        <f t="shared" si="8"/>
        <v>545</v>
      </c>
      <c r="L47" s="190">
        <f t="shared" si="8"/>
        <v>6</v>
      </c>
      <c r="M47" s="190">
        <f t="shared" si="8"/>
        <v>102</v>
      </c>
      <c r="N47" s="190">
        <f t="shared" si="8"/>
        <v>13</v>
      </c>
      <c r="O47" s="190">
        <f t="shared" si="8"/>
        <v>73</v>
      </c>
      <c r="P47" s="190">
        <f t="shared" si="8"/>
        <v>10</v>
      </c>
      <c r="Q47" s="190">
        <f t="shared" si="8"/>
        <v>44</v>
      </c>
      <c r="R47" s="190">
        <f t="shared" si="8"/>
        <v>732</v>
      </c>
      <c r="S47" s="190">
        <f t="shared" si="8"/>
        <v>242</v>
      </c>
      <c r="T47" s="190">
        <f t="shared" si="8"/>
        <v>186</v>
      </c>
      <c r="U47" s="190">
        <f t="shared" si="8"/>
        <v>5</v>
      </c>
      <c r="V47" s="190">
        <f t="shared" si="8"/>
        <v>50</v>
      </c>
      <c r="W47" s="190">
        <f aca="true" t="shared" si="9" ref="W47:AI47">SUM(W48:W54)</f>
        <v>1002</v>
      </c>
      <c r="X47" s="190">
        <f t="shared" si="9"/>
        <v>34</v>
      </c>
      <c r="Y47" s="190">
        <f t="shared" si="9"/>
        <v>225</v>
      </c>
      <c r="Z47" s="190">
        <f t="shared" si="9"/>
        <v>18</v>
      </c>
      <c r="AA47" s="190">
        <f t="shared" si="9"/>
        <v>158</v>
      </c>
      <c r="AB47" s="190">
        <f t="shared" si="9"/>
        <v>25</v>
      </c>
      <c r="AC47" s="190">
        <f t="shared" si="9"/>
        <v>83</v>
      </c>
      <c r="AD47" s="190">
        <f t="shared" si="9"/>
        <v>732</v>
      </c>
      <c r="AE47" s="190">
        <f t="shared" si="9"/>
        <v>242</v>
      </c>
      <c r="AF47" s="190">
        <f t="shared" si="9"/>
        <v>186</v>
      </c>
      <c r="AG47" s="190">
        <f t="shared" si="9"/>
        <v>5</v>
      </c>
      <c r="AH47" s="190">
        <f t="shared" si="9"/>
        <v>780</v>
      </c>
      <c r="AI47" s="190">
        <f t="shared" si="9"/>
        <v>112</v>
      </c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</row>
    <row r="48" spans="1:35" ht="15">
      <c r="A48" s="149" t="s">
        <v>344</v>
      </c>
      <c r="B48" s="77">
        <v>245</v>
      </c>
      <c r="C48" s="77">
        <v>0</v>
      </c>
      <c r="D48" s="77">
        <v>94</v>
      </c>
      <c r="E48" s="77">
        <v>0</v>
      </c>
      <c r="F48" s="77">
        <v>57</v>
      </c>
      <c r="G48" s="77">
        <v>0</v>
      </c>
      <c r="H48" s="77">
        <v>0</v>
      </c>
      <c r="I48" s="77">
        <v>386</v>
      </c>
      <c r="J48" s="77">
        <v>57</v>
      </c>
      <c r="K48" s="77">
        <v>213</v>
      </c>
      <c r="L48" s="77">
        <v>0</v>
      </c>
      <c r="M48" s="77">
        <v>79</v>
      </c>
      <c r="N48" s="77">
        <v>0</v>
      </c>
      <c r="O48" s="77">
        <v>47</v>
      </c>
      <c r="P48" s="77">
        <v>0</v>
      </c>
      <c r="Q48" s="77">
        <v>0</v>
      </c>
      <c r="R48" s="77">
        <v>405</v>
      </c>
      <c r="S48" s="77">
        <v>119</v>
      </c>
      <c r="T48" s="77">
        <v>142</v>
      </c>
      <c r="U48" s="77">
        <v>0</v>
      </c>
      <c r="V48" s="77">
        <v>43</v>
      </c>
      <c r="W48" s="77">
        <v>458</v>
      </c>
      <c r="X48" s="77">
        <v>0</v>
      </c>
      <c r="Y48" s="77">
        <v>173</v>
      </c>
      <c r="Z48" s="77">
        <v>0</v>
      </c>
      <c r="AA48" s="77">
        <v>104</v>
      </c>
      <c r="AB48" s="77">
        <v>0</v>
      </c>
      <c r="AC48" s="77">
        <v>0</v>
      </c>
      <c r="AD48" s="77">
        <v>405</v>
      </c>
      <c r="AE48" s="77">
        <v>119</v>
      </c>
      <c r="AF48" s="77">
        <v>142</v>
      </c>
      <c r="AG48" s="77">
        <v>0</v>
      </c>
      <c r="AH48" s="77">
        <v>386</v>
      </c>
      <c r="AI48" s="77">
        <v>100</v>
      </c>
    </row>
    <row r="49" spans="1:35" ht="15">
      <c r="A49" s="149" t="s">
        <v>345</v>
      </c>
      <c r="B49" s="77">
        <v>66</v>
      </c>
      <c r="C49" s="77">
        <v>2</v>
      </c>
      <c r="D49" s="77">
        <v>1</v>
      </c>
      <c r="E49" s="77">
        <v>3</v>
      </c>
      <c r="F49" s="77">
        <v>9</v>
      </c>
      <c r="G49" s="77">
        <v>10</v>
      </c>
      <c r="H49" s="77">
        <v>17</v>
      </c>
      <c r="I49" s="77">
        <v>25</v>
      </c>
      <c r="J49" s="77">
        <v>0</v>
      </c>
      <c r="K49" s="77">
        <v>152</v>
      </c>
      <c r="L49" s="77">
        <v>1</v>
      </c>
      <c r="M49" s="77">
        <v>3</v>
      </c>
      <c r="N49" s="77">
        <v>12</v>
      </c>
      <c r="O49" s="77">
        <v>14</v>
      </c>
      <c r="P49" s="77">
        <v>8</v>
      </c>
      <c r="Q49" s="77">
        <v>20</v>
      </c>
      <c r="R49" s="77">
        <v>54</v>
      </c>
      <c r="S49" s="77">
        <v>25</v>
      </c>
      <c r="T49" s="77">
        <v>15</v>
      </c>
      <c r="U49" s="77">
        <v>0</v>
      </c>
      <c r="V49" s="77">
        <v>0</v>
      </c>
      <c r="W49" s="77">
        <v>218</v>
      </c>
      <c r="X49" s="77">
        <v>3</v>
      </c>
      <c r="Y49" s="77">
        <v>4</v>
      </c>
      <c r="Z49" s="77">
        <v>15</v>
      </c>
      <c r="AA49" s="77">
        <v>23</v>
      </c>
      <c r="AB49" s="77">
        <v>18</v>
      </c>
      <c r="AC49" s="77">
        <v>37</v>
      </c>
      <c r="AD49" s="77">
        <v>54</v>
      </c>
      <c r="AE49" s="77">
        <v>25</v>
      </c>
      <c r="AF49" s="77">
        <v>15</v>
      </c>
      <c r="AG49" s="77">
        <v>0</v>
      </c>
      <c r="AH49" s="77">
        <v>25</v>
      </c>
      <c r="AI49" s="77">
        <v>0</v>
      </c>
    </row>
    <row r="50" spans="1:35" ht="15">
      <c r="A50" s="149" t="s">
        <v>346</v>
      </c>
      <c r="B50" s="77">
        <v>58</v>
      </c>
      <c r="C50" s="77">
        <v>0</v>
      </c>
      <c r="D50" s="77">
        <v>1</v>
      </c>
      <c r="E50" s="77">
        <v>0</v>
      </c>
      <c r="F50" s="77">
        <v>5</v>
      </c>
      <c r="G50" s="77">
        <v>0</v>
      </c>
      <c r="H50" s="77">
        <v>5</v>
      </c>
      <c r="I50" s="77">
        <v>44</v>
      </c>
      <c r="J50" s="77">
        <v>2</v>
      </c>
      <c r="K50" s="77">
        <v>48</v>
      </c>
      <c r="L50" s="77">
        <v>0</v>
      </c>
      <c r="M50" s="77">
        <v>0</v>
      </c>
      <c r="N50" s="77">
        <v>0</v>
      </c>
      <c r="O50" s="77">
        <v>2</v>
      </c>
      <c r="P50" s="77">
        <v>0</v>
      </c>
      <c r="Q50" s="77">
        <v>1</v>
      </c>
      <c r="R50" s="77">
        <v>42</v>
      </c>
      <c r="S50" s="77">
        <v>2</v>
      </c>
      <c r="T50" s="77">
        <v>0</v>
      </c>
      <c r="U50" s="77">
        <v>0</v>
      </c>
      <c r="V50" s="77">
        <v>0</v>
      </c>
      <c r="W50" s="77">
        <v>106</v>
      </c>
      <c r="X50" s="77">
        <v>0</v>
      </c>
      <c r="Y50" s="77">
        <v>1</v>
      </c>
      <c r="Z50" s="77">
        <v>0</v>
      </c>
      <c r="AA50" s="77">
        <v>7</v>
      </c>
      <c r="AB50" s="77">
        <v>0</v>
      </c>
      <c r="AC50" s="77">
        <v>6</v>
      </c>
      <c r="AD50" s="77">
        <v>42</v>
      </c>
      <c r="AE50" s="77">
        <v>2</v>
      </c>
      <c r="AF50" s="77">
        <v>0</v>
      </c>
      <c r="AG50" s="77">
        <v>0</v>
      </c>
      <c r="AH50" s="77">
        <v>44</v>
      </c>
      <c r="AI50" s="77">
        <v>2</v>
      </c>
    </row>
    <row r="51" spans="1:35" ht="15">
      <c r="A51" s="149" t="s">
        <v>347</v>
      </c>
      <c r="B51" s="77">
        <v>0</v>
      </c>
      <c r="C51" s="77">
        <v>0</v>
      </c>
      <c r="D51" s="77">
        <v>2</v>
      </c>
      <c r="E51" s="77">
        <v>0</v>
      </c>
      <c r="F51" s="77">
        <v>0</v>
      </c>
      <c r="G51" s="77">
        <v>2</v>
      </c>
      <c r="H51" s="77">
        <v>1</v>
      </c>
      <c r="I51" s="77">
        <v>113</v>
      </c>
      <c r="J51" s="77">
        <v>0</v>
      </c>
      <c r="K51" s="77">
        <v>2</v>
      </c>
      <c r="L51" s="77">
        <v>0</v>
      </c>
      <c r="M51" s="77">
        <v>1</v>
      </c>
      <c r="N51" s="77">
        <v>0</v>
      </c>
      <c r="O51" s="77">
        <v>0</v>
      </c>
      <c r="P51" s="77">
        <v>0</v>
      </c>
      <c r="Q51" s="77">
        <v>0</v>
      </c>
      <c r="R51" s="77">
        <v>31</v>
      </c>
      <c r="S51" s="77">
        <v>16</v>
      </c>
      <c r="T51" s="77">
        <v>6</v>
      </c>
      <c r="U51" s="77">
        <v>1</v>
      </c>
      <c r="V51" s="77">
        <v>5</v>
      </c>
      <c r="W51" s="77">
        <v>2</v>
      </c>
      <c r="X51" s="77">
        <v>0</v>
      </c>
      <c r="Y51" s="77">
        <v>3</v>
      </c>
      <c r="Z51" s="77">
        <v>0</v>
      </c>
      <c r="AA51" s="77">
        <v>0</v>
      </c>
      <c r="AB51" s="77">
        <v>2</v>
      </c>
      <c r="AC51" s="77">
        <v>1</v>
      </c>
      <c r="AD51" s="77">
        <v>31</v>
      </c>
      <c r="AE51" s="77">
        <v>16</v>
      </c>
      <c r="AF51" s="77">
        <v>6</v>
      </c>
      <c r="AG51" s="77">
        <v>1</v>
      </c>
      <c r="AH51" s="77">
        <v>113</v>
      </c>
      <c r="AI51" s="77">
        <v>5</v>
      </c>
    </row>
    <row r="52" spans="1:35" ht="15">
      <c r="A52" s="160" t="s">
        <v>348</v>
      </c>
      <c r="B52" s="77">
        <v>9</v>
      </c>
      <c r="C52" s="77">
        <v>0</v>
      </c>
      <c r="D52" s="77">
        <v>0</v>
      </c>
      <c r="E52" s="77">
        <v>0</v>
      </c>
      <c r="F52" s="77">
        <v>2</v>
      </c>
      <c r="G52" s="77">
        <v>0</v>
      </c>
      <c r="H52" s="77">
        <v>0</v>
      </c>
      <c r="I52" s="77">
        <v>6</v>
      </c>
      <c r="J52" s="77">
        <v>1</v>
      </c>
      <c r="K52" s="77">
        <v>2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11</v>
      </c>
      <c r="X52" s="77">
        <v>0</v>
      </c>
      <c r="Y52" s="77">
        <v>0</v>
      </c>
      <c r="Z52" s="77">
        <v>0</v>
      </c>
      <c r="AA52" s="77">
        <v>2</v>
      </c>
      <c r="AB52" s="77">
        <v>0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6</v>
      </c>
      <c r="AI52" s="77">
        <v>1</v>
      </c>
    </row>
    <row r="53" spans="1:35" ht="15">
      <c r="A53" s="160" t="s">
        <v>349</v>
      </c>
      <c r="B53" s="77">
        <v>1</v>
      </c>
      <c r="C53" s="77">
        <v>0</v>
      </c>
      <c r="D53" s="77">
        <v>1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2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1</v>
      </c>
      <c r="R53" s="77">
        <v>1</v>
      </c>
      <c r="S53" s="77">
        <v>0</v>
      </c>
      <c r="T53" s="77">
        <v>0</v>
      </c>
      <c r="U53" s="77">
        <v>0</v>
      </c>
      <c r="V53" s="77">
        <v>0</v>
      </c>
      <c r="W53" s="77">
        <v>3</v>
      </c>
      <c r="X53" s="77">
        <v>0</v>
      </c>
      <c r="Y53" s="77">
        <v>1</v>
      </c>
      <c r="Z53" s="77">
        <v>0</v>
      </c>
      <c r="AA53" s="77">
        <v>0</v>
      </c>
      <c r="AB53" s="77">
        <v>0</v>
      </c>
      <c r="AC53" s="77">
        <v>1</v>
      </c>
      <c r="AD53" s="77">
        <v>1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</row>
    <row r="54" spans="1:35" ht="15">
      <c r="A54" s="149" t="s">
        <v>350</v>
      </c>
      <c r="B54" s="77">
        <v>78</v>
      </c>
      <c r="C54" s="77">
        <v>26</v>
      </c>
      <c r="D54" s="77">
        <v>24</v>
      </c>
      <c r="E54" s="77">
        <v>2</v>
      </c>
      <c r="F54" s="77">
        <v>12</v>
      </c>
      <c r="G54" s="77">
        <v>3</v>
      </c>
      <c r="H54" s="77">
        <v>16</v>
      </c>
      <c r="I54" s="77">
        <v>206</v>
      </c>
      <c r="J54" s="77">
        <v>2</v>
      </c>
      <c r="K54" s="77">
        <v>126</v>
      </c>
      <c r="L54" s="77">
        <v>5</v>
      </c>
      <c r="M54" s="77">
        <v>19</v>
      </c>
      <c r="N54" s="77">
        <v>1</v>
      </c>
      <c r="O54" s="77">
        <v>10</v>
      </c>
      <c r="P54" s="77">
        <v>2</v>
      </c>
      <c r="Q54" s="77">
        <v>22</v>
      </c>
      <c r="R54" s="77">
        <v>199</v>
      </c>
      <c r="S54" s="77">
        <v>80</v>
      </c>
      <c r="T54" s="77">
        <v>23</v>
      </c>
      <c r="U54" s="77">
        <v>4</v>
      </c>
      <c r="V54" s="77">
        <v>2</v>
      </c>
      <c r="W54" s="77">
        <v>204</v>
      </c>
      <c r="X54" s="77">
        <v>31</v>
      </c>
      <c r="Y54" s="77">
        <v>43</v>
      </c>
      <c r="Z54" s="77">
        <v>3</v>
      </c>
      <c r="AA54" s="77">
        <v>22</v>
      </c>
      <c r="AB54" s="77">
        <v>5</v>
      </c>
      <c r="AC54" s="77">
        <v>38</v>
      </c>
      <c r="AD54" s="77">
        <v>199</v>
      </c>
      <c r="AE54" s="77">
        <v>80</v>
      </c>
      <c r="AF54" s="77">
        <v>23</v>
      </c>
      <c r="AG54" s="77">
        <v>4</v>
      </c>
      <c r="AH54" s="77">
        <v>206</v>
      </c>
      <c r="AI54" s="77">
        <v>4</v>
      </c>
    </row>
    <row r="55" spans="1:121" s="62" customFormat="1" ht="15">
      <c r="A55" s="150" t="s">
        <v>61</v>
      </c>
      <c r="B55" s="190">
        <f aca="true" t="shared" si="10" ref="B55:V55">SUM(B56:B69)</f>
        <v>3320</v>
      </c>
      <c r="C55" s="190">
        <f t="shared" si="10"/>
        <v>58</v>
      </c>
      <c r="D55" s="190">
        <f t="shared" si="10"/>
        <v>195</v>
      </c>
      <c r="E55" s="190">
        <f t="shared" si="10"/>
        <v>69</v>
      </c>
      <c r="F55" s="190">
        <f t="shared" si="10"/>
        <v>230</v>
      </c>
      <c r="G55" s="190">
        <f t="shared" si="10"/>
        <v>58</v>
      </c>
      <c r="H55" s="190">
        <f t="shared" si="10"/>
        <v>266</v>
      </c>
      <c r="I55" s="190">
        <f t="shared" si="10"/>
        <v>2391</v>
      </c>
      <c r="J55" s="190">
        <f t="shared" si="10"/>
        <v>120</v>
      </c>
      <c r="K55" s="190">
        <f t="shared" si="10"/>
        <v>3493</v>
      </c>
      <c r="L55" s="190">
        <f t="shared" si="10"/>
        <v>19</v>
      </c>
      <c r="M55" s="190">
        <f t="shared" si="10"/>
        <v>148</v>
      </c>
      <c r="N55" s="190">
        <f t="shared" si="10"/>
        <v>73</v>
      </c>
      <c r="O55" s="190">
        <f t="shared" si="10"/>
        <v>193</v>
      </c>
      <c r="P55" s="190">
        <f t="shared" si="10"/>
        <v>64</v>
      </c>
      <c r="Q55" s="190">
        <f t="shared" si="10"/>
        <v>129</v>
      </c>
      <c r="R55" s="190">
        <f t="shared" si="10"/>
        <v>2063</v>
      </c>
      <c r="S55" s="190">
        <f t="shared" si="10"/>
        <v>247</v>
      </c>
      <c r="T55" s="190">
        <f t="shared" si="10"/>
        <v>155</v>
      </c>
      <c r="U55" s="190">
        <f t="shared" si="10"/>
        <v>64</v>
      </c>
      <c r="V55" s="190">
        <f t="shared" si="10"/>
        <v>77</v>
      </c>
      <c r="W55" s="190">
        <f aca="true" t="shared" si="11" ref="W55:AI55">SUM(W56:W69)</f>
        <v>6813</v>
      </c>
      <c r="X55" s="190">
        <f t="shared" si="11"/>
        <v>77</v>
      </c>
      <c r="Y55" s="190">
        <f t="shared" si="11"/>
        <v>343</v>
      </c>
      <c r="Z55" s="190">
        <f t="shared" si="11"/>
        <v>142</v>
      </c>
      <c r="AA55" s="190">
        <f t="shared" si="11"/>
        <v>423</v>
      </c>
      <c r="AB55" s="190">
        <f t="shared" si="11"/>
        <v>122</v>
      </c>
      <c r="AC55" s="190">
        <f t="shared" si="11"/>
        <v>395</v>
      </c>
      <c r="AD55" s="190">
        <f t="shared" si="11"/>
        <v>2063</v>
      </c>
      <c r="AE55" s="190">
        <f t="shared" si="11"/>
        <v>247</v>
      </c>
      <c r="AF55" s="190">
        <f t="shared" si="11"/>
        <v>155</v>
      </c>
      <c r="AG55" s="190">
        <f t="shared" si="11"/>
        <v>64</v>
      </c>
      <c r="AH55" s="190">
        <f t="shared" si="11"/>
        <v>2391</v>
      </c>
      <c r="AI55" s="190">
        <f t="shared" si="11"/>
        <v>197</v>
      </c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</row>
    <row r="56" spans="1:35" ht="15">
      <c r="A56" s="149" t="s">
        <v>351</v>
      </c>
      <c r="B56" s="77">
        <v>342</v>
      </c>
      <c r="C56" s="77">
        <v>2</v>
      </c>
      <c r="D56" s="77">
        <v>20</v>
      </c>
      <c r="E56" s="77">
        <v>1</v>
      </c>
      <c r="F56" s="77">
        <v>22</v>
      </c>
      <c r="G56" s="77">
        <v>1</v>
      </c>
      <c r="H56" s="77">
        <v>27</v>
      </c>
      <c r="I56" s="77">
        <v>237</v>
      </c>
      <c r="J56" s="77">
        <v>14</v>
      </c>
      <c r="K56" s="77">
        <v>364</v>
      </c>
      <c r="L56" s="77">
        <v>5</v>
      </c>
      <c r="M56" s="77">
        <v>8</v>
      </c>
      <c r="N56" s="77">
        <v>3</v>
      </c>
      <c r="O56" s="77">
        <v>17</v>
      </c>
      <c r="P56" s="77">
        <v>2</v>
      </c>
      <c r="Q56" s="77">
        <v>6</v>
      </c>
      <c r="R56" s="77">
        <v>255</v>
      </c>
      <c r="S56" s="77">
        <v>10</v>
      </c>
      <c r="T56" s="77">
        <v>19</v>
      </c>
      <c r="U56" s="77">
        <v>2</v>
      </c>
      <c r="V56" s="77">
        <v>8</v>
      </c>
      <c r="W56" s="77">
        <v>706</v>
      </c>
      <c r="X56" s="77">
        <v>7</v>
      </c>
      <c r="Y56" s="77">
        <v>28</v>
      </c>
      <c r="Z56" s="77">
        <v>4</v>
      </c>
      <c r="AA56" s="77">
        <v>39</v>
      </c>
      <c r="AB56" s="77">
        <v>3</v>
      </c>
      <c r="AC56" s="77">
        <v>33</v>
      </c>
      <c r="AD56" s="77">
        <v>255</v>
      </c>
      <c r="AE56" s="77">
        <v>10</v>
      </c>
      <c r="AF56" s="77">
        <v>19</v>
      </c>
      <c r="AG56" s="77">
        <v>2</v>
      </c>
      <c r="AH56" s="77">
        <v>237</v>
      </c>
      <c r="AI56" s="77">
        <v>22</v>
      </c>
    </row>
    <row r="57" spans="1:35" ht="15">
      <c r="A57" s="149" t="s">
        <v>352</v>
      </c>
      <c r="B57" s="77">
        <v>43</v>
      </c>
      <c r="C57" s="77">
        <v>4</v>
      </c>
      <c r="D57" s="77">
        <v>2</v>
      </c>
      <c r="E57" s="77">
        <v>6</v>
      </c>
      <c r="F57" s="77">
        <v>1</v>
      </c>
      <c r="G57" s="77">
        <v>0</v>
      </c>
      <c r="H57" s="77">
        <v>9</v>
      </c>
      <c r="I57" s="77">
        <v>19</v>
      </c>
      <c r="J57" s="77">
        <v>1</v>
      </c>
      <c r="K57" s="77">
        <v>41</v>
      </c>
      <c r="L57" s="77">
        <v>0</v>
      </c>
      <c r="M57" s="77">
        <v>3</v>
      </c>
      <c r="N57" s="77">
        <v>2</v>
      </c>
      <c r="O57" s="77">
        <v>2</v>
      </c>
      <c r="P57" s="77">
        <v>5</v>
      </c>
      <c r="Q57" s="77">
        <v>2</v>
      </c>
      <c r="R57" s="77">
        <v>21</v>
      </c>
      <c r="S57" s="77">
        <v>1</v>
      </c>
      <c r="T57" s="77">
        <v>5</v>
      </c>
      <c r="U57" s="77">
        <v>0</v>
      </c>
      <c r="V57" s="77">
        <v>0</v>
      </c>
      <c r="W57" s="77">
        <v>84</v>
      </c>
      <c r="X57" s="77">
        <v>4</v>
      </c>
      <c r="Y57" s="77">
        <v>5</v>
      </c>
      <c r="Z57" s="77">
        <v>8</v>
      </c>
      <c r="AA57" s="77">
        <v>3</v>
      </c>
      <c r="AB57" s="77">
        <v>5</v>
      </c>
      <c r="AC57" s="77">
        <v>11</v>
      </c>
      <c r="AD57" s="77">
        <v>21</v>
      </c>
      <c r="AE57" s="77">
        <v>1</v>
      </c>
      <c r="AF57" s="77">
        <v>5</v>
      </c>
      <c r="AG57" s="77">
        <v>0</v>
      </c>
      <c r="AH57" s="77">
        <v>19</v>
      </c>
      <c r="AI57" s="77">
        <v>1</v>
      </c>
    </row>
    <row r="58" spans="1:35" ht="15">
      <c r="A58" s="149" t="s">
        <v>353</v>
      </c>
      <c r="B58" s="77">
        <v>0</v>
      </c>
      <c r="C58" s="77">
        <v>2</v>
      </c>
      <c r="D58" s="77">
        <v>15</v>
      </c>
      <c r="E58" s="77">
        <v>5</v>
      </c>
      <c r="F58" s="77">
        <v>10</v>
      </c>
      <c r="G58" s="77">
        <v>4</v>
      </c>
      <c r="H58" s="77">
        <v>27</v>
      </c>
      <c r="I58" s="77">
        <v>44</v>
      </c>
      <c r="J58" s="77">
        <v>3</v>
      </c>
      <c r="K58" s="77">
        <v>0</v>
      </c>
      <c r="L58" s="77">
        <v>0</v>
      </c>
      <c r="M58" s="77">
        <v>10</v>
      </c>
      <c r="N58" s="77">
        <v>2</v>
      </c>
      <c r="O58" s="77">
        <v>7</v>
      </c>
      <c r="P58" s="77">
        <v>5</v>
      </c>
      <c r="Q58" s="77">
        <v>12</v>
      </c>
      <c r="R58" s="77">
        <v>108</v>
      </c>
      <c r="S58" s="77">
        <v>17</v>
      </c>
      <c r="T58" s="77">
        <v>21</v>
      </c>
      <c r="U58" s="77">
        <v>7</v>
      </c>
      <c r="V58" s="77">
        <v>2</v>
      </c>
      <c r="W58" s="77">
        <v>0</v>
      </c>
      <c r="X58" s="77">
        <v>2</v>
      </c>
      <c r="Y58" s="77">
        <v>25</v>
      </c>
      <c r="Z58" s="77">
        <v>7</v>
      </c>
      <c r="AA58" s="77">
        <v>17</v>
      </c>
      <c r="AB58" s="77">
        <v>9</v>
      </c>
      <c r="AC58" s="77">
        <v>39</v>
      </c>
      <c r="AD58" s="77">
        <v>108</v>
      </c>
      <c r="AE58" s="77">
        <v>17</v>
      </c>
      <c r="AF58" s="77">
        <v>21</v>
      </c>
      <c r="AG58" s="77">
        <v>7</v>
      </c>
      <c r="AH58" s="77">
        <v>44</v>
      </c>
      <c r="AI58" s="77">
        <v>5</v>
      </c>
    </row>
    <row r="59" spans="1:35" ht="15">
      <c r="A59" s="149" t="s">
        <v>354</v>
      </c>
      <c r="B59" s="77">
        <v>650</v>
      </c>
      <c r="C59" s="77">
        <v>5</v>
      </c>
      <c r="D59" s="77">
        <v>17</v>
      </c>
      <c r="E59" s="77">
        <v>6</v>
      </c>
      <c r="F59" s="77">
        <v>30</v>
      </c>
      <c r="G59" s="77">
        <v>9</v>
      </c>
      <c r="H59" s="77">
        <v>27</v>
      </c>
      <c r="I59" s="77">
        <v>532</v>
      </c>
      <c r="J59" s="77">
        <v>22</v>
      </c>
      <c r="K59" s="77">
        <v>650</v>
      </c>
      <c r="L59" s="77">
        <v>4</v>
      </c>
      <c r="M59" s="77">
        <v>17</v>
      </c>
      <c r="N59" s="77">
        <v>6</v>
      </c>
      <c r="O59" s="77">
        <v>20</v>
      </c>
      <c r="P59" s="77">
        <v>5</v>
      </c>
      <c r="Q59" s="77">
        <v>10</v>
      </c>
      <c r="R59" s="77">
        <v>500</v>
      </c>
      <c r="S59" s="77">
        <v>44</v>
      </c>
      <c r="T59" s="77">
        <v>23</v>
      </c>
      <c r="U59" s="77">
        <v>6</v>
      </c>
      <c r="V59" s="77">
        <v>15</v>
      </c>
      <c r="W59" s="77">
        <v>1300</v>
      </c>
      <c r="X59" s="77">
        <v>9</v>
      </c>
      <c r="Y59" s="77">
        <v>34</v>
      </c>
      <c r="Z59" s="77">
        <v>12</v>
      </c>
      <c r="AA59" s="77">
        <v>50</v>
      </c>
      <c r="AB59" s="77">
        <v>14</v>
      </c>
      <c r="AC59" s="77">
        <v>37</v>
      </c>
      <c r="AD59" s="77">
        <v>500</v>
      </c>
      <c r="AE59" s="77">
        <v>44</v>
      </c>
      <c r="AF59" s="77">
        <v>23</v>
      </c>
      <c r="AG59" s="77">
        <v>6</v>
      </c>
      <c r="AH59" s="77">
        <v>532</v>
      </c>
      <c r="AI59" s="77">
        <v>37</v>
      </c>
    </row>
    <row r="60" spans="1:35" ht="15">
      <c r="A60" s="149" t="s">
        <v>355</v>
      </c>
      <c r="B60" s="77">
        <v>206</v>
      </c>
      <c r="C60" s="77">
        <v>3</v>
      </c>
      <c r="D60" s="77">
        <v>17</v>
      </c>
      <c r="E60" s="77">
        <v>9</v>
      </c>
      <c r="F60" s="77">
        <v>17</v>
      </c>
      <c r="G60" s="77">
        <v>6</v>
      </c>
      <c r="H60" s="77">
        <v>12</v>
      </c>
      <c r="I60" s="77">
        <v>101</v>
      </c>
      <c r="J60" s="77">
        <v>10</v>
      </c>
      <c r="K60" s="77">
        <v>182</v>
      </c>
      <c r="L60" s="77">
        <v>0</v>
      </c>
      <c r="M60" s="77">
        <v>14</v>
      </c>
      <c r="N60" s="77">
        <v>12</v>
      </c>
      <c r="O60" s="77">
        <v>19</v>
      </c>
      <c r="P60" s="77">
        <v>10</v>
      </c>
      <c r="Q60" s="77">
        <v>5</v>
      </c>
      <c r="R60" s="77">
        <v>53</v>
      </c>
      <c r="S60" s="77">
        <v>7</v>
      </c>
      <c r="T60" s="77">
        <v>9</v>
      </c>
      <c r="U60" s="77">
        <v>7</v>
      </c>
      <c r="V60" s="77">
        <v>8</v>
      </c>
      <c r="W60" s="77">
        <v>388</v>
      </c>
      <c r="X60" s="77">
        <v>3</v>
      </c>
      <c r="Y60" s="77">
        <v>31</v>
      </c>
      <c r="Z60" s="77">
        <v>21</v>
      </c>
      <c r="AA60" s="77">
        <v>36</v>
      </c>
      <c r="AB60" s="77">
        <v>16</v>
      </c>
      <c r="AC60" s="77">
        <v>17</v>
      </c>
      <c r="AD60" s="77">
        <v>53</v>
      </c>
      <c r="AE60" s="77">
        <v>7</v>
      </c>
      <c r="AF60" s="77">
        <v>9</v>
      </c>
      <c r="AG60" s="77">
        <v>7</v>
      </c>
      <c r="AH60" s="77">
        <v>101</v>
      </c>
      <c r="AI60" s="77">
        <v>18</v>
      </c>
    </row>
    <row r="61" spans="1:35" ht="15">
      <c r="A61" s="160" t="s">
        <v>356</v>
      </c>
      <c r="B61" s="77">
        <v>214</v>
      </c>
      <c r="C61" s="77">
        <v>11</v>
      </c>
      <c r="D61" s="77">
        <v>13</v>
      </c>
      <c r="E61" s="77">
        <v>20</v>
      </c>
      <c r="F61" s="77">
        <v>29</v>
      </c>
      <c r="G61" s="77">
        <v>3</v>
      </c>
      <c r="H61" s="77">
        <v>37</v>
      </c>
      <c r="I61" s="77">
        <v>67</v>
      </c>
      <c r="J61" s="77">
        <v>10</v>
      </c>
      <c r="K61" s="77">
        <v>217</v>
      </c>
      <c r="L61" s="77">
        <v>0</v>
      </c>
      <c r="M61" s="77">
        <v>6</v>
      </c>
      <c r="N61" s="77">
        <v>18</v>
      </c>
      <c r="O61" s="77">
        <v>15</v>
      </c>
      <c r="P61" s="77">
        <v>5</v>
      </c>
      <c r="Q61" s="77">
        <v>13</v>
      </c>
      <c r="R61" s="77">
        <v>77</v>
      </c>
      <c r="S61" s="77">
        <v>15</v>
      </c>
      <c r="T61" s="77">
        <v>9</v>
      </c>
      <c r="U61" s="77">
        <v>6</v>
      </c>
      <c r="V61" s="77">
        <v>3</v>
      </c>
      <c r="W61" s="77">
        <v>431</v>
      </c>
      <c r="X61" s="77">
        <v>11</v>
      </c>
      <c r="Y61" s="77">
        <v>19</v>
      </c>
      <c r="Z61" s="77">
        <v>38</v>
      </c>
      <c r="AA61" s="77">
        <v>44</v>
      </c>
      <c r="AB61" s="77">
        <v>8</v>
      </c>
      <c r="AC61" s="77">
        <v>50</v>
      </c>
      <c r="AD61" s="77">
        <v>77</v>
      </c>
      <c r="AE61" s="77">
        <v>15</v>
      </c>
      <c r="AF61" s="77">
        <v>9</v>
      </c>
      <c r="AG61" s="77">
        <v>6</v>
      </c>
      <c r="AH61" s="77">
        <v>67</v>
      </c>
      <c r="AI61" s="77">
        <v>13</v>
      </c>
    </row>
    <row r="62" spans="1:35" ht="15">
      <c r="A62" s="149" t="s">
        <v>357</v>
      </c>
      <c r="B62" s="77">
        <v>169</v>
      </c>
      <c r="C62" s="77">
        <v>0</v>
      </c>
      <c r="D62" s="77">
        <v>8</v>
      </c>
      <c r="E62" s="77">
        <v>5</v>
      </c>
      <c r="F62" s="77">
        <v>11</v>
      </c>
      <c r="G62" s="77">
        <v>2</v>
      </c>
      <c r="H62" s="77">
        <v>25</v>
      </c>
      <c r="I62" s="77">
        <v>103</v>
      </c>
      <c r="J62" s="77">
        <v>5</v>
      </c>
      <c r="K62" s="77">
        <v>131</v>
      </c>
      <c r="L62" s="77">
        <v>0</v>
      </c>
      <c r="M62" s="77">
        <v>8</v>
      </c>
      <c r="N62" s="77">
        <v>4</v>
      </c>
      <c r="O62" s="77">
        <v>11</v>
      </c>
      <c r="P62" s="77">
        <v>3</v>
      </c>
      <c r="Q62" s="77">
        <v>5</v>
      </c>
      <c r="R62" s="77">
        <v>77</v>
      </c>
      <c r="S62" s="77">
        <v>1</v>
      </c>
      <c r="T62" s="77">
        <v>3</v>
      </c>
      <c r="U62" s="77">
        <v>1</v>
      </c>
      <c r="V62" s="77">
        <v>4</v>
      </c>
      <c r="W62" s="77">
        <v>300</v>
      </c>
      <c r="X62" s="77">
        <v>0</v>
      </c>
      <c r="Y62" s="77">
        <v>16</v>
      </c>
      <c r="Z62" s="77">
        <v>9</v>
      </c>
      <c r="AA62" s="77">
        <v>22</v>
      </c>
      <c r="AB62" s="77">
        <v>5</v>
      </c>
      <c r="AC62" s="77">
        <v>30</v>
      </c>
      <c r="AD62" s="77">
        <v>77</v>
      </c>
      <c r="AE62" s="77">
        <v>1</v>
      </c>
      <c r="AF62" s="77">
        <v>3</v>
      </c>
      <c r="AG62" s="77">
        <v>1</v>
      </c>
      <c r="AH62" s="77">
        <v>103</v>
      </c>
      <c r="AI62" s="77">
        <v>9</v>
      </c>
    </row>
    <row r="63" spans="1:35" ht="15">
      <c r="A63" s="149" t="s">
        <v>358</v>
      </c>
      <c r="B63" s="77">
        <v>571</v>
      </c>
      <c r="C63" s="77">
        <v>6</v>
      </c>
      <c r="D63" s="77">
        <v>43</v>
      </c>
      <c r="E63" s="77">
        <v>6</v>
      </c>
      <c r="F63" s="77">
        <v>25</v>
      </c>
      <c r="G63" s="77">
        <v>13</v>
      </c>
      <c r="H63" s="77">
        <v>36</v>
      </c>
      <c r="I63" s="77">
        <v>363</v>
      </c>
      <c r="J63" s="77">
        <v>30</v>
      </c>
      <c r="K63" s="77">
        <v>530</v>
      </c>
      <c r="L63" s="77">
        <v>3</v>
      </c>
      <c r="M63" s="77">
        <v>17</v>
      </c>
      <c r="N63" s="77">
        <v>8</v>
      </c>
      <c r="O63" s="77">
        <v>19</v>
      </c>
      <c r="P63" s="77">
        <v>9</v>
      </c>
      <c r="Q63" s="77">
        <v>41</v>
      </c>
      <c r="R63" s="77">
        <v>291</v>
      </c>
      <c r="S63" s="77">
        <v>35</v>
      </c>
      <c r="T63" s="77">
        <v>26</v>
      </c>
      <c r="U63" s="77">
        <v>10</v>
      </c>
      <c r="V63" s="77">
        <v>24</v>
      </c>
      <c r="W63" s="77">
        <v>1101</v>
      </c>
      <c r="X63" s="77">
        <v>9</v>
      </c>
      <c r="Y63" s="77">
        <v>60</v>
      </c>
      <c r="Z63" s="77">
        <v>14</v>
      </c>
      <c r="AA63" s="77">
        <v>44</v>
      </c>
      <c r="AB63" s="77">
        <v>22</v>
      </c>
      <c r="AC63" s="77">
        <v>77</v>
      </c>
      <c r="AD63" s="77">
        <v>291</v>
      </c>
      <c r="AE63" s="77">
        <v>35</v>
      </c>
      <c r="AF63" s="77">
        <v>26</v>
      </c>
      <c r="AG63" s="77">
        <v>10</v>
      </c>
      <c r="AH63" s="77">
        <v>363</v>
      </c>
      <c r="AI63" s="77">
        <v>54</v>
      </c>
    </row>
    <row r="64" spans="1:35" ht="15">
      <c r="A64" s="160" t="s">
        <v>359</v>
      </c>
      <c r="B64" s="77">
        <v>191</v>
      </c>
      <c r="C64" s="77">
        <v>10</v>
      </c>
      <c r="D64" s="77">
        <v>21</v>
      </c>
      <c r="E64" s="77">
        <v>4</v>
      </c>
      <c r="F64" s="77">
        <v>29</v>
      </c>
      <c r="G64" s="77">
        <v>13</v>
      </c>
      <c r="H64" s="77">
        <v>23</v>
      </c>
      <c r="I64" s="77">
        <v>184</v>
      </c>
      <c r="J64" s="77">
        <v>12</v>
      </c>
      <c r="K64" s="77">
        <v>130</v>
      </c>
      <c r="L64" s="77">
        <v>3</v>
      </c>
      <c r="M64" s="77">
        <v>26</v>
      </c>
      <c r="N64" s="77">
        <v>4</v>
      </c>
      <c r="O64" s="77">
        <v>19</v>
      </c>
      <c r="P64" s="77">
        <v>7</v>
      </c>
      <c r="Q64" s="77">
        <v>5</v>
      </c>
      <c r="R64" s="77">
        <v>113</v>
      </c>
      <c r="S64" s="77">
        <v>21</v>
      </c>
      <c r="T64" s="77">
        <v>8</v>
      </c>
      <c r="U64" s="77">
        <v>6</v>
      </c>
      <c r="V64" s="77">
        <v>5</v>
      </c>
      <c r="W64" s="77">
        <v>321</v>
      </c>
      <c r="X64" s="77">
        <v>13</v>
      </c>
      <c r="Y64" s="77">
        <v>47</v>
      </c>
      <c r="Z64" s="77">
        <v>8</v>
      </c>
      <c r="AA64" s="77">
        <v>48</v>
      </c>
      <c r="AB64" s="77">
        <v>20</v>
      </c>
      <c r="AC64" s="77">
        <v>28</v>
      </c>
      <c r="AD64" s="77">
        <v>113</v>
      </c>
      <c r="AE64" s="77">
        <v>21</v>
      </c>
      <c r="AF64" s="77">
        <v>8</v>
      </c>
      <c r="AG64" s="77">
        <v>6</v>
      </c>
      <c r="AH64" s="77">
        <v>184</v>
      </c>
      <c r="AI64" s="77">
        <v>17</v>
      </c>
    </row>
    <row r="65" spans="1:35" ht="15">
      <c r="A65" s="149" t="s">
        <v>360</v>
      </c>
      <c r="B65" s="77">
        <v>187</v>
      </c>
      <c r="C65" s="77">
        <v>0</v>
      </c>
      <c r="D65" s="77">
        <v>5</v>
      </c>
      <c r="E65" s="77">
        <v>2</v>
      </c>
      <c r="F65" s="77">
        <v>15</v>
      </c>
      <c r="G65" s="77">
        <v>2</v>
      </c>
      <c r="H65" s="77">
        <v>19</v>
      </c>
      <c r="I65" s="77">
        <v>118</v>
      </c>
      <c r="J65" s="77">
        <v>6</v>
      </c>
      <c r="K65" s="77">
        <v>170</v>
      </c>
      <c r="L65" s="77">
        <v>1</v>
      </c>
      <c r="M65" s="77">
        <v>6</v>
      </c>
      <c r="N65" s="77">
        <v>4</v>
      </c>
      <c r="O65" s="77">
        <v>17</v>
      </c>
      <c r="P65" s="77">
        <v>2</v>
      </c>
      <c r="Q65" s="77">
        <v>14</v>
      </c>
      <c r="R65" s="77">
        <v>77</v>
      </c>
      <c r="S65" s="77">
        <v>20</v>
      </c>
      <c r="T65" s="77">
        <v>11</v>
      </c>
      <c r="U65" s="77">
        <v>2</v>
      </c>
      <c r="V65" s="77">
        <v>0</v>
      </c>
      <c r="W65" s="77">
        <v>357</v>
      </c>
      <c r="X65" s="77">
        <v>1</v>
      </c>
      <c r="Y65" s="77">
        <v>11</v>
      </c>
      <c r="Z65" s="77">
        <v>6</v>
      </c>
      <c r="AA65" s="77">
        <v>32</v>
      </c>
      <c r="AB65" s="77">
        <v>4</v>
      </c>
      <c r="AC65" s="77">
        <v>33</v>
      </c>
      <c r="AD65" s="77">
        <v>77</v>
      </c>
      <c r="AE65" s="77">
        <v>20</v>
      </c>
      <c r="AF65" s="77">
        <v>11</v>
      </c>
      <c r="AG65" s="77">
        <v>2</v>
      </c>
      <c r="AH65" s="77">
        <v>118</v>
      </c>
      <c r="AI65" s="77">
        <v>6</v>
      </c>
    </row>
    <row r="66" spans="1:35" ht="15">
      <c r="A66" s="149" t="s">
        <v>361</v>
      </c>
      <c r="B66" s="77">
        <v>45</v>
      </c>
      <c r="C66" s="77">
        <v>0</v>
      </c>
      <c r="D66" s="77">
        <v>0</v>
      </c>
      <c r="E66" s="77">
        <v>0</v>
      </c>
      <c r="F66" s="77">
        <v>0</v>
      </c>
      <c r="G66" s="77">
        <v>1</v>
      </c>
      <c r="H66" s="77">
        <v>1</v>
      </c>
      <c r="I66" s="77">
        <v>38</v>
      </c>
      <c r="J66" s="77">
        <v>1</v>
      </c>
      <c r="K66" s="77">
        <v>59</v>
      </c>
      <c r="L66" s="77">
        <v>0</v>
      </c>
      <c r="M66" s="77">
        <v>3</v>
      </c>
      <c r="N66" s="77">
        <v>3</v>
      </c>
      <c r="O66" s="77">
        <v>4</v>
      </c>
      <c r="P66" s="77">
        <v>1</v>
      </c>
      <c r="Q66" s="77">
        <v>1</v>
      </c>
      <c r="R66" s="77">
        <v>37</v>
      </c>
      <c r="S66" s="77">
        <v>2</v>
      </c>
      <c r="T66" s="77">
        <v>1</v>
      </c>
      <c r="U66" s="77">
        <v>1</v>
      </c>
      <c r="V66" s="77">
        <v>1</v>
      </c>
      <c r="W66" s="77">
        <v>104</v>
      </c>
      <c r="X66" s="77">
        <v>0</v>
      </c>
      <c r="Y66" s="77">
        <v>3</v>
      </c>
      <c r="Z66" s="77">
        <v>3</v>
      </c>
      <c r="AA66" s="77">
        <v>4</v>
      </c>
      <c r="AB66" s="77">
        <v>2</v>
      </c>
      <c r="AC66" s="77">
        <v>2</v>
      </c>
      <c r="AD66" s="77">
        <v>37</v>
      </c>
      <c r="AE66" s="77">
        <v>2</v>
      </c>
      <c r="AF66" s="77">
        <v>1</v>
      </c>
      <c r="AG66" s="77">
        <v>1</v>
      </c>
      <c r="AH66" s="77">
        <v>38</v>
      </c>
      <c r="AI66" s="77">
        <v>2</v>
      </c>
    </row>
    <row r="67" spans="1:35" ht="15">
      <c r="A67" s="149" t="s">
        <v>362</v>
      </c>
      <c r="B67" s="77">
        <v>250</v>
      </c>
      <c r="C67" s="77">
        <v>1</v>
      </c>
      <c r="D67" s="77">
        <v>5</v>
      </c>
      <c r="E67" s="77">
        <v>1</v>
      </c>
      <c r="F67" s="77">
        <v>8</v>
      </c>
      <c r="G67" s="77">
        <v>0</v>
      </c>
      <c r="H67" s="77">
        <v>5</v>
      </c>
      <c r="I67" s="77">
        <v>240</v>
      </c>
      <c r="J67" s="77">
        <v>3</v>
      </c>
      <c r="K67" s="77">
        <v>266</v>
      </c>
      <c r="L67" s="77">
        <v>0</v>
      </c>
      <c r="M67" s="77">
        <v>7</v>
      </c>
      <c r="N67" s="77">
        <v>4</v>
      </c>
      <c r="O67" s="77">
        <v>8</v>
      </c>
      <c r="P67" s="77">
        <v>6</v>
      </c>
      <c r="Q67" s="77">
        <v>6</v>
      </c>
      <c r="R67" s="77">
        <v>213</v>
      </c>
      <c r="S67" s="77">
        <v>35</v>
      </c>
      <c r="T67" s="77">
        <v>4</v>
      </c>
      <c r="U67" s="77">
        <v>5</v>
      </c>
      <c r="V67" s="77">
        <v>2</v>
      </c>
      <c r="W67" s="77">
        <v>516</v>
      </c>
      <c r="X67" s="77">
        <v>1</v>
      </c>
      <c r="Y67" s="77">
        <v>12</v>
      </c>
      <c r="Z67" s="77">
        <v>5</v>
      </c>
      <c r="AA67" s="77">
        <v>16</v>
      </c>
      <c r="AB67" s="77">
        <v>6</v>
      </c>
      <c r="AC67" s="77">
        <v>11</v>
      </c>
      <c r="AD67" s="77">
        <v>213</v>
      </c>
      <c r="AE67" s="77">
        <v>35</v>
      </c>
      <c r="AF67" s="77">
        <v>4</v>
      </c>
      <c r="AG67" s="77">
        <v>5</v>
      </c>
      <c r="AH67" s="77">
        <v>240</v>
      </c>
      <c r="AI67" s="77">
        <v>5</v>
      </c>
    </row>
    <row r="68" spans="1:35" ht="15">
      <c r="A68" s="149" t="s">
        <v>363</v>
      </c>
      <c r="B68" s="77">
        <v>330</v>
      </c>
      <c r="C68" s="77">
        <v>14</v>
      </c>
      <c r="D68" s="77">
        <v>26</v>
      </c>
      <c r="E68" s="77">
        <v>3</v>
      </c>
      <c r="F68" s="77">
        <v>30</v>
      </c>
      <c r="G68" s="77">
        <v>4</v>
      </c>
      <c r="H68" s="77">
        <v>16</v>
      </c>
      <c r="I68" s="77">
        <v>234</v>
      </c>
      <c r="J68" s="77">
        <v>3</v>
      </c>
      <c r="K68" s="77">
        <v>323</v>
      </c>
      <c r="L68" s="77">
        <v>3</v>
      </c>
      <c r="M68" s="77">
        <v>22</v>
      </c>
      <c r="N68" s="77">
        <v>1</v>
      </c>
      <c r="O68" s="77">
        <v>34</v>
      </c>
      <c r="P68" s="77">
        <v>3</v>
      </c>
      <c r="Q68" s="77">
        <v>5</v>
      </c>
      <c r="R68" s="77">
        <v>190</v>
      </c>
      <c r="S68" s="77">
        <v>37</v>
      </c>
      <c r="T68" s="77">
        <v>15</v>
      </c>
      <c r="U68" s="77">
        <v>10</v>
      </c>
      <c r="V68" s="77">
        <v>3</v>
      </c>
      <c r="W68" s="77">
        <v>653</v>
      </c>
      <c r="X68" s="77">
        <v>17</v>
      </c>
      <c r="Y68" s="77">
        <v>48</v>
      </c>
      <c r="Z68" s="77">
        <v>4</v>
      </c>
      <c r="AA68" s="77">
        <v>64</v>
      </c>
      <c r="AB68" s="77">
        <v>7</v>
      </c>
      <c r="AC68" s="77">
        <v>21</v>
      </c>
      <c r="AD68" s="77">
        <v>190</v>
      </c>
      <c r="AE68" s="77">
        <v>37</v>
      </c>
      <c r="AF68" s="77">
        <v>15</v>
      </c>
      <c r="AG68" s="77">
        <v>10</v>
      </c>
      <c r="AH68" s="77">
        <v>234</v>
      </c>
      <c r="AI68" s="77">
        <v>6</v>
      </c>
    </row>
    <row r="69" spans="1:35" ht="15">
      <c r="A69" s="149" t="s">
        <v>364</v>
      </c>
      <c r="B69" s="77">
        <v>122</v>
      </c>
      <c r="C69" s="77">
        <v>0</v>
      </c>
      <c r="D69" s="77">
        <v>3</v>
      </c>
      <c r="E69" s="77">
        <v>1</v>
      </c>
      <c r="F69" s="77">
        <v>3</v>
      </c>
      <c r="G69" s="77">
        <v>0</v>
      </c>
      <c r="H69" s="77">
        <v>2</v>
      </c>
      <c r="I69" s="77">
        <v>111</v>
      </c>
      <c r="J69" s="77">
        <v>0</v>
      </c>
      <c r="K69" s="77">
        <v>430</v>
      </c>
      <c r="L69" s="77">
        <v>0</v>
      </c>
      <c r="M69" s="77">
        <v>1</v>
      </c>
      <c r="N69" s="77">
        <v>2</v>
      </c>
      <c r="O69" s="77">
        <v>1</v>
      </c>
      <c r="P69" s="77">
        <v>1</v>
      </c>
      <c r="Q69" s="77">
        <v>4</v>
      </c>
      <c r="R69" s="77">
        <v>51</v>
      </c>
      <c r="S69" s="77">
        <v>2</v>
      </c>
      <c r="T69" s="77">
        <v>1</v>
      </c>
      <c r="U69" s="77">
        <v>1</v>
      </c>
      <c r="V69" s="77">
        <v>2</v>
      </c>
      <c r="W69" s="77">
        <v>552</v>
      </c>
      <c r="X69" s="77">
        <v>0</v>
      </c>
      <c r="Y69" s="77">
        <v>4</v>
      </c>
      <c r="Z69" s="77">
        <v>3</v>
      </c>
      <c r="AA69" s="77">
        <v>4</v>
      </c>
      <c r="AB69" s="77">
        <v>1</v>
      </c>
      <c r="AC69" s="77">
        <v>6</v>
      </c>
      <c r="AD69" s="77">
        <v>51</v>
      </c>
      <c r="AE69" s="77">
        <v>2</v>
      </c>
      <c r="AF69" s="77">
        <v>1</v>
      </c>
      <c r="AG69" s="77">
        <v>1</v>
      </c>
      <c r="AH69" s="77">
        <v>111</v>
      </c>
      <c r="AI69" s="77">
        <v>2</v>
      </c>
    </row>
    <row r="70" spans="1:121" s="62" customFormat="1" ht="15">
      <c r="A70" s="150" t="s">
        <v>62</v>
      </c>
      <c r="B70" s="190">
        <f aca="true" t="shared" si="12" ref="B70:V70">SUM(B71:B76)</f>
        <v>622</v>
      </c>
      <c r="C70" s="190">
        <f t="shared" si="12"/>
        <v>22</v>
      </c>
      <c r="D70" s="190">
        <f t="shared" si="12"/>
        <v>94</v>
      </c>
      <c r="E70" s="190">
        <f t="shared" si="12"/>
        <v>39</v>
      </c>
      <c r="F70" s="190">
        <f t="shared" si="12"/>
        <v>71</v>
      </c>
      <c r="G70" s="190">
        <f t="shared" si="12"/>
        <v>13</v>
      </c>
      <c r="H70" s="190">
        <f t="shared" si="12"/>
        <v>68</v>
      </c>
      <c r="I70" s="190">
        <f t="shared" si="12"/>
        <v>932</v>
      </c>
      <c r="J70" s="190">
        <f t="shared" si="12"/>
        <v>39</v>
      </c>
      <c r="K70" s="190">
        <f t="shared" si="12"/>
        <v>952</v>
      </c>
      <c r="L70" s="190">
        <f t="shared" si="12"/>
        <v>10</v>
      </c>
      <c r="M70" s="190">
        <f t="shared" si="12"/>
        <v>63</v>
      </c>
      <c r="N70" s="190">
        <f t="shared" si="12"/>
        <v>47</v>
      </c>
      <c r="O70" s="190">
        <f t="shared" si="12"/>
        <v>86</v>
      </c>
      <c r="P70" s="190">
        <f t="shared" si="12"/>
        <v>73</v>
      </c>
      <c r="Q70" s="190">
        <f t="shared" si="12"/>
        <v>57</v>
      </c>
      <c r="R70" s="190">
        <f t="shared" si="12"/>
        <v>980</v>
      </c>
      <c r="S70" s="190">
        <f t="shared" si="12"/>
        <v>138</v>
      </c>
      <c r="T70" s="190">
        <f t="shared" si="12"/>
        <v>60</v>
      </c>
      <c r="U70" s="190">
        <f t="shared" si="12"/>
        <v>27</v>
      </c>
      <c r="V70" s="190">
        <f t="shared" si="12"/>
        <v>36</v>
      </c>
      <c r="W70" s="190">
        <f aca="true" t="shared" si="13" ref="W70:AI70">SUM(W71:W76)</f>
        <v>1574</v>
      </c>
      <c r="X70" s="190">
        <f t="shared" si="13"/>
        <v>32</v>
      </c>
      <c r="Y70" s="190">
        <f t="shared" si="13"/>
        <v>157</v>
      </c>
      <c r="Z70" s="190">
        <f t="shared" si="13"/>
        <v>86</v>
      </c>
      <c r="AA70" s="190">
        <f t="shared" si="13"/>
        <v>157</v>
      </c>
      <c r="AB70" s="190">
        <f t="shared" si="13"/>
        <v>86</v>
      </c>
      <c r="AC70" s="190">
        <f t="shared" si="13"/>
        <v>125</v>
      </c>
      <c r="AD70" s="190">
        <f t="shared" si="13"/>
        <v>980</v>
      </c>
      <c r="AE70" s="190">
        <f t="shared" si="13"/>
        <v>138</v>
      </c>
      <c r="AF70" s="190">
        <f t="shared" si="13"/>
        <v>60</v>
      </c>
      <c r="AG70" s="190">
        <f t="shared" si="13"/>
        <v>27</v>
      </c>
      <c r="AH70" s="190">
        <f t="shared" si="13"/>
        <v>932</v>
      </c>
      <c r="AI70" s="190">
        <f t="shared" si="13"/>
        <v>75</v>
      </c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</row>
    <row r="71" spans="1:35" ht="15">
      <c r="A71" s="149" t="s">
        <v>365</v>
      </c>
      <c r="B71" s="77">
        <v>157</v>
      </c>
      <c r="C71" s="77">
        <v>2</v>
      </c>
      <c r="D71" s="77">
        <v>11</v>
      </c>
      <c r="E71" s="77">
        <v>5</v>
      </c>
      <c r="F71" s="77">
        <v>3</v>
      </c>
      <c r="G71" s="77">
        <v>1</v>
      </c>
      <c r="H71" s="77">
        <v>14</v>
      </c>
      <c r="I71" s="77">
        <v>82</v>
      </c>
      <c r="J71" s="77">
        <v>7</v>
      </c>
      <c r="K71" s="77">
        <v>434</v>
      </c>
      <c r="L71" s="77">
        <v>3</v>
      </c>
      <c r="M71" s="77">
        <v>9</v>
      </c>
      <c r="N71" s="77">
        <v>5</v>
      </c>
      <c r="O71" s="77">
        <v>11</v>
      </c>
      <c r="P71" s="77">
        <v>5</v>
      </c>
      <c r="Q71" s="77">
        <v>7</v>
      </c>
      <c r="R71" s="77">
        <v>52</v>
      </c>
      <c r="S71" s="77">
        <v>3</v>
      </c>
      <c r="T71" s="77">
        <v>8</v>
      </c>
      <c r="U71" s="77">
        <v>1</v>
      </c>
      <c r="V71" s="77">
        <v>5</v>
      </c>
      <c r="W71" s="77">
        <v>591</v>
      </c>
      <c r="X71" s="77">
        <v>5</v>
      </c>
      <c r="Y71" s="77">
        <v>20</v>
      </c>
      <c r="Z71" s="77">
        <v>10</v>
      </c>
      <c r="AA71" s="77">
        <v>14</v>
      </c>
      <c r="AB71" s="77">
        <v>6</v>
      </c>
      <c r="AC71" s="77">
        <v>21</v>
      </c>
      <c r="AD71" s="77">
        <v>52</v>
      </c>
      <c r="AE71" s="77">
        <v>3</v>
      </c>
      <c r="AF71" s="77">
        <v>8</v>
      </c>
      <c r="AG71" s="77">
        <v>1</v>
      </c>
      <c r="AH71" s="77">
        <v>82</v>
      </c>
      <c r="AI71" s="77">
        <v>12</v>
      </c>
    </row>
    <row r="72" spans="1:35" ht="15">
      <c r="A72" s="149" t="s">
        <v>366</v>
      </c>
      <c r="B72" s="77">
        <v>346</v>
      </c>
      <c r="C72" s="77">
        <v>4</v>
      </c>
      <c r="D72" s="77">
        <v>32</v>
      </c>
      <c r="E72" s="77">
        <v>17</v>
      </c>
      <c r="F72" s="77">
        <v>36</v>
      </c>
      <c r="G72" s="77">
        <v>9</v>
      </c>
      <c r="H72" s="77">
        <v>19</v>
      </c>
      <c r="I72" s="77">
        <v>489</v>
      </c>
      <c r="J72" s="77">
        <v>10</v>
      </c>
      <c r="K72" s="77">
        <v>320</v>
      </c>
      <c r="L72" s="77">
        <v>1</v>
      </c>
      <c r="M72" s="77">
        <v>10</v>
      </c>
      <c r="N72" s="77">
        <v>23</v>
      </c>
      <c r="O72" s="77">
        <v>35</v>
      </c>
      <c r="P72" s="77">
        <v>6</v>
      </c>
      <c r="Q72" s="77">
        <v>8</v>
      </c>
      <c r="R72" s="77">
        <v>547</v>
      </c>
      <c r="S72" s="77">
        <v>87</v>
      </c>
      <c r="T72" s="77">
        <v>26</v>
      </c>
      <c r="U72" s="77">
        <v>10</v>
      </c>
      <c r="V72" s="77">
        <v>13</v>
      </c>
      <c r="W72" s="77">
        <v>666</v>
      </c>
      <c r="X72" s="77">
        <v>5</v>
      </c>
      <c r="Y72" s="77">
        <v>42</v>
      </c>
      <c r="Z72" s="77">
        <v>40</v>
      </c>
      <c r="AA72" s="77">
        <v>71</v>
      </c>
      <c r="AB72" s="77">
        <v>15</v>
      </c>
      <c r="AC72" s="77">
        <v>27</v>
      </c>
      <c r="AD72" s="77">
        <v>547</v>
      </c>
      <c r="AE72" s="77">
        <v>87</v>
      </c>
      <c r="AF72" s="77">
        <v>26</v>
      </c>
      <c r="AG72" s="77">
        <v>10</v>
      </c>
      <c r="AH72" s="77">
        <v>489</v>
      </c>
      <c r="AI72" s="77">
        <v>23</v>
      </c>
    </row>
    <row r="73" spans="1:35" ht="15">
      <c r="A73" s="149" t="s">
        <v>367</v>
      </c>
      <c r="B73" s="77">
        <v>67</v>
      </c>
      <c r="C73" s="77">
        <v>2</v>
      </c>
      <c r="D73" s="77">
        <v>4</v>
      </c>
      <c r="E73" s="77">
        <v>6</v>
      </c>
      <c r="F73" s="77">
        <v>1</v>
      </c>
      <c r="G73" s="77">
        <v>0</v>
      </c>
      <c r="H73" s="77">
        <v>1</v>
      </c>
      <c r="I73" s="77">
        <v>45</v>
      </c>
      <c r="J73" s="77">
        <v>1</v>
      </c>
      <c r="K73" s="77">
        <v>98</v>
      </c>
      <c r="L73" s="77">
        <v>0</v>
      </c>
      <c r="M73" s="77">
        <v>6</v>
      </c>
      <c r="N73" s="77">
        <v>0</v>
      </c>
      <c r="O73" s="77">
        <v>1</v>
      </c>
      <c r="P73" s="77">
        <v>54</v>
      </c>
      <c r="Q73" s="77">
        <v>0</v>
      </c>
      <c r="R73" s="77">
        <v>26</v>
      </c>
      <c r="S73" s="77">
        <v>0</v>
      </c>
      <c r="T73" s="77">
        <v>1</v>
      </c>
      <c r="U73" s="77">
        <v>0</v>
      </c>
      <c r="V73" s="77">
        <v>1</v>
      </c>
      <c r="W73" s="77">
        <v>165</v>
      </c>
      <c r="X73" s="77">
        <v>2</v>
      </c>
      <c r="Y73" s="77">
        <v>10</v>
      </c>
      <c r="Z73" s="77">
        <v>6</v>
      </c>
      <c r="AA73" s="77">
        <v>2</v>
      </c>
      <c r="AB73" s="77">
        <v>54</v>
      </c>
      <c r="AC73" s="77">
        <v>1</v>
      </c>
      <c r="AD73" s="77">
        <v>26</v>
      </c>
      <c r="AE73" s="77">
        <v>0</v>
      </c>
      <c r="AF73" s="77">
        <v>1</v>
      </c>
      <c r="AG73" s="77">
        <v>0</v>
      </c>
      <c r="AH73" s="77">
        <v>45</v>
      </c>
      <c r="AI73" s="77">
        <v>2</v>
      </c>
    </row>
    <row r="74" spans="1:121" s="182" customFormat="1" ht="15">
      <c r="A74" s="180" t="s">
        <v>368</v>
      </c>
      <c r="B74" s="193">
        <v>0</v>
      </c>
      <c r="C74" s="193">
        <v>0</v>
      </c>
      <c r="D74" s="193">
        <v>33</v>
      </c>
      <c r="E74" s="193">
        <v>6</v>
      </c>
      <c r="F74" s="193">
        <v>24</v>
      </c>
      <c r="G74" s="193">
        <v>1</v>
      </c>
      <c r="H74" s="193">
        <v>28</v>
      </c>
      <c r="I74" s="193">
        <v>310</v>
      </c>
      <c r="J74" s="193">
        <v>15</v>
      </c>
      <c r="K74" s="193">
        <v>0</v>
      </c>
      <c r="L74" s="193">
        <v>0</v>
      </c>
      <c r="M74" s="193">
        <v>29</v>
      </c>
      <c r="N74" s="193">
        <v>13</v>
      </c>
      <c r="O74" s="193">
        <v>25</v>
      </c>
      <c r="P74" s="193">
        <v>8</v>
      </c>
      <c r="Q74" s="193">
        <v>21</v>
      </c>
      <c r="R74" s="193">
        <v>315</v>
      </c>
      <c r="S74" s="193">
        <v>23</v>
      </c>
      <c r="T74" s="193">
        <v>23</v>
      </c>
      <c r="U74" s="193">
        <v>16</v>
      </c>
      <c r="V74" s="193">
        <v>16</v>
      </c>
      <c r="W74" s="193">
        <v>0</v>
      </c>
      <c r="X74" s="193">
        <v>0</v>
      </c>
      <c r="Y74" s="193">
        <v>62</v>
      </c>
      <c r="Z74" s="193">
        <v>19</v>
      </c>
      <c r="AA74" s="193">
        <v>49</v>
      </c>
      <c r="AB74" s="193">
        <v>9</v>
      </c>
      <c r="AC74" s="193">
        <v>49</v>
      </c>
      <c r="AD74" s="193">
        <v>315</v>
      </c>
      <c r="AE74" s="193">
        <v>23</v>
      </c>
      <c r="AF74" s="193">
        <v>23</v>
      </c>
      <c r="AG74" s="193">
        <v>16</v>
      </c>
      <c r="AH74" s="193">
        <v>310</v>
      </c>
      <c r="AI74" s="193">
        <v>31</v>
      </c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</row>
    <row r="75" spans="1:35" ht="15">
      <c r="A75" s="149" t="s">
        <v>369</v>
      </c>
      <c r="B75" s="77">
        <v>52</v>
      </c>
      <c r="C75" s="77">
        <v>14</v>
      </c>
      <c r="D75" s="77">
        <v>14</v>
      </c>
      <c r="E75" s="77">
        <v>5</v>
      </c>
      <c r="F75" s="77">
        <v>7</v>
      </c>
      <c r="G75" s="77">
        <v>2</v>
      </c>
      <c r="H75" s="77">
        <v>6</v>
      </c>
      <c r="I75" s="77">
        <v>6</v>
      </c>
      <c r="J75" s="77">
        <v>5</v>
      </c>
      <c r="K75" s="77">
        <v>97</v>
      </c>
      <c r="L75" s="77">
        <v>6</v>
      </c>
      <c r="M75" s="77">
        <v>9</v>
      </c>
      <c r="N75" s="77">
        <v>6</v>
      </c>
      <c r="O75" s="77">
        <v>12</v>
      </c>
      <c r="P75" s="77">
        <v>0</v>
      </c>
      <c r="Q75" s="77">
        <v>21</v>
      </c>
      <c r="R75" s="77">
        <v>38</v>
      </c>
      <c r="S75" s="77">
        <v>24</v>
      </c>
      <c r="T75" s="77">
        <v>0</v>
      </c>
      <c r="U75" s="77">
        <v>0</v>
      </c>
      <c r="V75" s="77">
        <v>0</v>
      </c>
      <c r="W75" s="77">
        <v>149</v>
      </c>
      <c r="X75" s="77">
        <v>20</v>
      </c>
      <c r="Y75" s="77">
        <v>23</v>
      </c>
      <c r="Z75" s="77">
        <v>11</v>
      </c>
      <c r="AA75" s="77">
        <v>19</v>
      </c>
      <c r="AB75" s="77">
        <v>2</v>
      </c>
      <c r="AC75" s="77">
        <v>27</v>
      </c>
      <c r="AD75" s="77">
        <v>38</v>
      </c>
      <c r="AE75" s="77">
        <v>24</v>
      </c>
      <c r="AF75" s="77">
        <v>0</v>
      </c>
      <c r="AG75" s="77">
        <v>0</v>
      </c>
      <c r="AH75" s="77">
        <v>6</v>
      </c>
      <c r="AI75" s="77">
        <v>5</v>
      </c>
    </row>
    <row r="76" spans="1:35" ht="15">
      <c r="A76" s="149" t="s">
        <v>370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1</v>
      </c>
      <c r="K76" s="77">
        <v>3</v>
      </c>
      <c r="L76" s="77">
        <v>0</v>
      </c>
      <c r="M76" s="77">
        <v>0</v>
      </c>
      <c r="N76" s="77">
        <v>0</v>
      </c>
      <c r="O76" s="77">
        <v>2</v>
      </c>
      <c r="P76" s="77">
        <v>0</v>
      </c>
      <c r="Q76" s="77">
        <v>0</v>
      </c>
      <c r="R76" s="77">
        <v>2</v>
      </c>
      <c r="S76" s="77">
        <v>1</v>
      </c>
      <c r="T76" s="77">
        <v>2</v>
      </c>
      <c r="U76" s="77">
        <v>0</v>
      </c>
      <c r="V76" s="77">
        <v>1</v>
      </c>
      <c r="W76" s="77">
        <v>3</v>
      </c>
      <c r="X76" s="77">
        <v>0</v>
      </c>
      <c r="Y76" s="77">
        <v>0</v>
      </c>
      <c r="Z76" s="77">
        <v>0</v>
      </c>
      <c r="AA76" s="77">
        <v>2</v>
      </c>
      <c r="AB76" s="77">
        <v>0</v>
      </c>
      <c r="AC76" s="77">
        <v>0</v>
      </c>
      <c r="AD76" s="77">
        <v>2</v>
      </c>
      <c r="AE76" s="77">
        <v>1</v>
      </c>
      <c r="AF76" s="77">
        <v>2</v>
      </c>
      <c r="AG76" s="77">
        <v>0</v>
      </c>
      <c r="AH76" s="77">
        <v>0</v>
      </c>
      <c r="AI76" s="77">
        <v>2</v>
      </c>
    </row>
    <row r="77" spans="1:121" s="62" customFormat="1" ht="15">
      <c r="A77" s="150" t="s">
        <v>63</v>
      </c>
      <c r="B77" s="190">
        <f aca="true" t="shared" si="14" ref="B77:V77">SUM(B78:B89)</f>
        <v>1065</v>
      </c>
      <c r="C77" s="190">
        <f t="shared" si="14"/>
        <v>29</v>
      </c>
      <c r="D77" s="190">
        <f t="shared" si="14"/>
        <v>90</v>
      </c>
      <c r="E77" s="190">
        <f t="shared" si="14"/>
        <v>61</v>
      </c>
      <c r="F77" s="190">
        <f t="shared" si="14"/>
        <v>82</v>
      </c>
      <c r="G77" s="190">
        <f t="shared" si="14"/>
        <v>12</v>
      </c>
      <c r="H77" s="190">
        <f t="shared" si="14"/>
        <v>116</v>
      </c>
      <c r="I77" s="190">
        <f t="shared" si="14"/>
        <v>629</v>
      </c>
      <c r="J77" s="190">
        <f t="shared" si="14"/>
        <v>46</v>
      </c>
      <c r="K77" s="190">
        <f t="shared" si="14"/>
        <v>1440</v>
      </c>
      <c r="L77" s="190">
        <f t="shared" si="14"/>
        <v>16</v>
      </c>
      <c r="M77" s="190">
        <f t="shared" si="14"/>
        <v>55</v>
      </c>
      <c r="N77" s="190">
        <f t="shared" si="14"/>
        <v>46</v>
      </c>
      <c r="O77" s="190">
        <f t="shared" si="14"/>
        <v>58</v>
      </c>
      <c r="P77" s="190">
        <f t="shared" si="14"/>
        <v>19</v>
      </c>
      <c r="Q77" s="190">
        <f t="shared" si="14"/>
        <v>39</v>
      </c>
      <c r="R77" s="190">
        <f t="shared" si="14"/>
        <v>858</v>
      </c>
      <c r="S77" s="190">
        <f t="shared" si="14"/>
        <v>209</v>
      </c>
      <c r="T77" s="190">
        <f t="shared" si="14"/>
        <v>51</v>
      </c>
      <c r="U77" s="190">
        <f t="shared" si="14"/>
        <v>21</v>
      </c>
      <c r="V77" s="190">
        <f t="shared" si="14"/>
        <v>27</v>
      </c>
      <c r="W77" s="190">
        <f aca="true" t="shared" si="15" ref="W77:AI77">SUM(W78:W89)</f>
        <v>2505</v>
      </c>
      <c r="X77" s="190">
        <f t="shared" si="15"/>
        <v>45</v>
      </c>
      <c r="Y77" s="190">
        <f t="shared" si="15"/>
        <v>145</v>
      </c>
      <c r="Z77" s="190">
        <f t="shared" si="15"/>
        <v>107</v>
      </c>
      <c r="AA77" s="190">
        <f t="shared" si="15"/>
        <v>140</v>
      </c>
      <c r="AB77" s="190">
        <f t="shared" si="15"/>
        <v>31</v>
      </c>
      <c r="AC77" s="190">
        <f t="shared" si="15"/>
        <v>155</v>
      </c>
      <c r="AD77" s="190">
        <f t="shared" si="15"/>
        <v>858</v>
      </c>
      <c r="AE77" s="190">
        <f t="shared" si="15"/>
        <v>209</v>
      </c>
      <c r="AF77" s="190">
        <f t="shared" si="15"/>
        <v>51</v>
      </c>
      <c r="AG77" s="190">
        <f t="shared" si="15"/>
        <v>21</v>
      </c>
      <c r="AH77" s="190">
        <f t="shared" si="15"/>
        <v>629</v>
      </c>
      <c r="AI77" s="190">
        <f t="shared" si="15"/>
        <v>73</v>
      </c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</row>
    <row r="78" spans="1:35" ht="15">
      <c r="A78" s="149" t="s">
        <v>371</v>
      </c>
      <c r="B78" s="77">
        <v>90</v>
      </c>
      <c r="C78" s="77">
        <v>4</v>
      </c>
      <c r="D78" s="77">
        <v>3</v>
      </c>
      <c r="E78" s="77">
        <v>6</v>
      </c>
      <c r="F78" s="77">
        <v>2</v>
      </c>
      <c r="G78" s="77">
        <v>0</v>
      </c>
      <c r="H78" s="77">
        <v>8</v>
      </c>
      <c r="I78" s="77">
        <v>59</v>
      </c>
      <c r="J78" s="77">
        <v>4</v>
      </c>
      <c r="K78" s="77">
        <v>44</v>
      </c>
      <c r="L78" s="77">
        <v>3</v>
      </c>
      <c r="M78" s="77">
        <v>2</v>
      </c>
      <c r="N78" s="77">
        <v>6</v>
      </c>
      <c r="O78" s="77">
        <v>0</v>
      </c>
      <c r="P78" s="77">
        <v>1</v>
      </c>
      <c r="Q78" s="77">
        <v>1</v>
      </c>
      <c r="R78" s="77">
        <v>20</v>
      </c>
      <c r="S78" s="77">
        <v>3</v>
      </c>
      <c r="T78" s="77">
        <v>2</v>
      </c>
      <c r="U78" s="77">
        <v>0</v>
      </c>
      <c r="V78" s="77">
        <v>0</v>
      </c>
      <c r="W78" s="77">
        <v>134</v>
      </c>
      <c r="X78" s="77">
        <v>7</v>
      </c>
      <c r="Y78" s="77">
        <v>5</v>
      </c>
      <c r="Z78" s="77">
        <v>12</v>
      </c>
      <c r="AA78" s="77">
        <v>2</v>
      </c>
      <c r="AB78" s="77">
        <v>1</v>
      </c>
      <c r="AC78" s="77">
        <v>9</v>
      </c>
      <c r="AD78" s="77">
        <v>20</v>
      </c>
      <c r="AE78" s="77">
        <v>3</v>
      </c>
      <c r="AF78" s="77">
        <v>2</v>
      </c>
      <c r="AG78" s="77">
        <v>0</v>
      </c>
      <c r="AH78" s="77">
        <v>59</v>
      </c>
      <c r="AI78" s="77">
        <v>4</v>
      </c>
    </row>
    <row r="79" spans="1:35" ht="15">
      <c r="A79" s="149" t="s">
        <v>372</v>
      </c>
      <c r="B79" s="77">
        <v>2</v>
      </c>
      <c r="C79" s="77">
        <v>0</v>
      </c>
      <c r="D79" s="77">
        <v>2</v>
      </c>
      <c r="E79" s="77">
        <v>0</v>
      </c>
      <c r="F79" s="77">
        <v>2</v>
      </c>
      <c r="G79" s="77">
        <v>0</v>
      </c>
      <c r="H79" s="77">
        <v>3</v>
      </c>
      <c r="I79" s="77">
        <v>6</v>
      </c>
      <c r="J79" s="77">
        <v>0</v>
      </c>
      <c r="K79" s="77">
        <v>0</v>
      </c>
      <c r="L79" s="77">
        <v>0</v>
      </c>
      <c r="M79" s="77">
        <v>3</v>
      </c>
      <c r="N79" s="77">
        <v>0</v>
      </c>
      <c r="O79" s="77">
        <v>0</v>
      </c>
      <c r="P79" s="77">
        <v>0</v>
      </c>
      <c r="Q79" s="77">
        <v>0</v>
      </c>
      <c r="R79" s="77">
        <v>17</v>
      </c>
      <c r="S79" s="77">
        <v>3</v>
      </c>
      <c r="T79" s="77">
        <v>0</v>
      </c>
      <c r="U79" s="77">
        <v>0</v>
      </c>
      <c r="V79" s="77">
        <v>1</v>
      </c>
      <c r="W79" s="77">
        <v>2</v>
      </c>
      <c r="X79" s="77">
        <v>0</v>
      </c>
      <c r="Y79" s="77">
        <v>5</v>
      </c>
      <c r="Z79" s="77">
        <v>0</v>
      </c>
      <c r="AA79" s="77">
        <v>2</v>
      </c>
      <c r="AB79" s="77">
        <v>0</v>
      </c>
      <c r="AC79" s="77">
        <v>3</v>
      </c>
      <c r="AD79" s="77">
        <v>17</v>
      </c>
      <c r="AE79" s="77">
        <v>3</v>
      </c>
      <c r="AF79" s="77">
        <v>0</v>
      </c>
      <c r="AG79" s="77">
        <v>0</v>
      </c>
      <c r="AH79" s="77">
        <v>6</v>
      </c>
      <c r="AI79" s="77">
        <v>1</v>
      </c>
    </row>
    <row r="80" spans="1:35" ht="15">
      <c r="A80" s="149" t="s">
        <v>373</v>
      </c>
      <c r="B80" s="77">
        <v>1</v>
      </c>
      <c r="C80" s="77">
        <v>1</v>
      </c>
      <c r="D80" s="77">
        <v>3</v>
      </c>
      <c r="E80" s="77">
        <v>1</v>
      </c>
      <c r="F80" s="77">
        <v>1</v>
      </c>
      <c r="G80" s="77">
        <v>0</v>
      </c>
      <c r="H80" s="77">
        <v>1</v>
      </c>
      <c r="I80" s="77">
        <v>27</v>
      </c>
      <c r="J80" s="77">
        <v>0</v>
      </c>
      <c r="K80" s="77">
        <v>1</v>
      </c>
      <c r="L80" s="77">
        <v>0</v>
      </c>
      <c r="M80" s="77">
        <v>0</v>
      </c>
      <c r="N80" s="77">
        <v>1</v>
      </c>
      <c r="O80" s="77">
        <v>1</v>
      </c>
      <c r="P80" s="77">
        <v>0</v>
      </c>
      <c r="Q80" s="77">
        <v>1</v>
      </c>
      <c r="R80" s="77">
        <v>65</v>
      </c>
      <c r="S80" s="77">
        <v>15</v>
      </c>
      <c r="T80" s="77">
        <v>2</v>
      </c>
      <c r="U80" s="77">
        <v>0</v>
      </c>
      <c r="V80" s="77">
        <v>0</v>
      </c>
      <c r="W80" s="77">
        <v>2</v>
      </c>
      <c r="X80" s="77">
        <v>1</v>
      </c>
      <c r="Y80" s="77">
        <v>3</v>
      </c>
      <c r="Z80" s="77">
        <v>2</v>
      </c>
      <c r="AA80" s="77">
        <v>2</v>
      </c>
      <c r="AB80" s="77">
        <v>0</v>
      </c>
      <c r="AC80" s="77">
        <v>2</v>
      </c>
      <c r="AD80" s="77">
        <v>65</v>
      </c>
      <c r="AE80" s="77">
        <v>15</v>
      </c>
      <c r="AF80" s="77">
        <v>2</v>
      </c>
      <c r="AG80" s="77">
        <v>0</v>
      </c>
      <c r="AH80" s="77">
        <v>27</v>
      </c>
      <c r="AI80" s="77">
        <v>0</v>
      </c>
    </row>
    <row r="81" spans="1:35" ht="15">
      <c r="A81" s="149" t="s">
        <v>374</v>
      </c>
      <c r="B81" s="77">
        <v>7</v>
      </c>
      <c r="C81" s="77">
        <v>0</v>
      </c>
      <c r="D81" s="77">
        <v>2</v>
      </c>
      <c r="E81" s="77">
        <v>0</v>
      </c>
      <c r="F81" s="77">
        <v>1</v>
      </c>
      <c r="G81" s="77">
        <v>1</v>
      </c>
      <c r="H81" s="77">
        <v>2</v>
      </c>
      <c r="I81" s="77">
        <v>36</v>
      </c>
      <c r="J81" s="77">
        <v>3</v>
      </c>
      <c r="K81" s="77">
        <v>16</v>
      </c>
      <c r="L81" s="77">
        <v>1</v>
      </c>
      <c r="M81" s="77">
        <v>0</v>
      </c>
      <c r="N81" s="77">
        <v>0</v>
      </c>
      <c r="O81" s="77">
        <v>0</v>
      </c>
      <c r="P81" s="77">
        <v>0</v>
      </c>
      <c r="Q81" s="77">
        <v>2</v>
      </c>
      <c r="R81" s="77">
        <v>25</v>
      </c>
      <c r="S81" s="77">
        <v>20</v>
      </c>
      <c r="T81" s="77">
        <v>0</v>
      </c>
      <c r="U81" s="77">
        <v>0</v>
      </c>
      <c r="V81" s="77">
        <v>0</v>
      </c>
      <c r="W81" s="77">
        <v>23</v>
      </c>
      <c r="X81" s="77">
        <v>1</v>
      </c>
      <c r="Y81" s="77">
        <v>2</v>
      </c>
      <c r="Z81" s="77">
        <v>0</v>
      </c>
      <c r="AA81" s="77">
        <v>1</v>
      </c>
      <c r="AB81" s="77">
        <v>1</v>
      </c>
      <c r="AC81" s="77">
        <v>4</v>
      </c>
      <c r="AD81" s="77">
        <v>25</v>
      </c>
      <c r="AE81" s="77">
        <v>20</v>
      </c>
      <c r="AF81" s="77">
        <v>0</v>
      </c>
      <c r="AG81" s="77">
        <v>0</v>
      </c>
      <c r="AH81" s="77">
        <v>36</v>
      </c>
      <c r="AI81" s="77">
        <v>3</v>
      </c>
    </row>
    <row r="82" spans="1:35" ht="15">
      <c r="A82" s="149" t="s">
        <v>375</v>
      </c>
      <c r="B82" s="77">
        <v>89</v>
      </c>
      <c r="C82" s="77">
        <v>7</v>
      </c>
      <c r="D82" s="77">
        <v>8</v>
      </c>
      <c r="E82" s="77">
        <v>5</v>
      </c>
      <c r="F82" s="77">
        <v>2</v>
      </c>
      <c r="G82" s="77">
        <v>1</v>
      </c>
      <c r="H82" s="77">
        <v>18</v>
      </c>
      <c r="I82" s="77">
        <v>27</v>
      </c>
      <c r="J82" s="77">
        <v>7</v>
      </c>
      <c r="K82" s="77">
        <v>118</v>
      </c>
      <c r="L82" s="77">
        <v>8</v>
      </c>
      <c r="M82" s="77">
        <v>4</v>
      </c>
      <c r="N82" s="77">
        <v>6</v>
      </c>
      <c r="O82" s="77">
        <v>0</v>
      </c>
      <c r="P82" s="77">
        <v>0</v>
      </c>
      <c r="Q82" s="77">
        <v>5</v>
      </c>
      <c r="R82" s="77">
        <v>17</v>
      </c>
      <c r="S82" s="77">
        <v>1</v>
      </c>
      <c r="T82" s="77">
        <v>1</v>
      </c>
      <c r="U82" s="77">
        <v>0</v>
      </c>
      <c r="V82" s="77">
        <v>6</v>
      </c>
      <c r="W82" s="77">
        <v>207</v>
      </c>
      <c r="X82" s="77">
        <v>15</v>
      </c>
      <c r="Y82" s="77">
        <v>12</v>
      </c>
      <c r="Z82" s="77">
        <v>11</v>
      </c>
      <c r="AA82" s="77">
        <v>2</v>
      </c>
      <c r="AB82" s="77">
        <v>1</v>
      </c>
      <c r="AC82" s="77">
        <v>23</v>
      </c>
      <c r="AD82" s="77">
        <v>17</v>
      </c>
      <c r="AE82" s="77">
        <v>1</v>
      </c>
      <c r="AF82" s="77">
        <v>1</v>
      </c>
      <c r="AG82" s="77">
        <v>0</v>
      </c>
      <c r="AH82" s="77">
        <v>27</v>
      </c>
      <c r="AI82" s="77">
        <v>13</v>
      </c>
    </row>
    <row r="83" spans="1:35" ht="15">
      <c r="A83" s="149" t="s">
        <v>376</v>
      </c>
      <c r="B83" s="77">
        <v>191</v>
      </c>
      <c r="C83" s="77">
        <v>3</v>
      </c>
      <c r="D83" s="77">
        <v>5</v>
      </c>
      <c r="E83" s="77">
        <v>4</v>
      </c>
      <c r="F83" s="77">
        <v>15</v>
      </c>
      <c r="G83" s="77">
        <v>2</v>
      </c>
      <c r="H83" s="77">
        <v>21</v>
      </c>
      <c r="I83" s="77">
        <v>107</v>
      </c>
      <c r="J83" s="77">
        <v>8</v>
      </c>
      <c r="K83" s="77">
        <v>479</v>
      </c>
      <c r="L83" s="77">
        <v>3</v>
      </c>
      <c r="M83" s="77">
        <v>7</v>
      </c>
      <c r="N83" s="77">
        <v>2</v>
      </c>
      <c r="O83" s="77">
        <v>9</v>
      </c>
      <c r="P83" s="77">
        <v>2</v>
      </c>
      <c r="Q83" s="77">
        <v>11</v>
      </c>
      <c r="R83" s="77">
        <v>322</v>
      </c>
      <c r="S83" s="77">
        <v>85</v>
      </c>
      <c r="T83" s="77">
        <v>6</v>
      </c>
      <c r="U83" s="77">
        <v>3</v>
      </c>
      <c r="V83" s="77">
        <v>10</v>
      </c>
      <c r="W83" s="77">
        <v>670</v>
      </c>
      <c r="X83" s="77">
        <v>6</v>
      </c>
      <c r="Y83" s="77">
        <v>12</v>
      </c>
      <c r="Z83" s="77">
        <v>6</v>
      </c>
      <c r="AA83" s="77">
        <v>24</v>
      </c>
      <c r="AB83" s="77">
        <v>4</v>
      </c>
      <c r="AC83" s="77">
        <v>32</v>
      </c>
      <c r="AD83" s="77">
        <v>322</v>
      </c>
      <c r="AE83" s="77">
        <v>85</v>
      </c>
      <c r="AF83" s="77">
        <v>6</v>
      </c>
      <c r="AG83" s="77">
        <v>3</v>
      </c>
      <c r="AH83" s="77">
        <v>107</v>
      </c>
      <c r="AI83" s="77">
        <v>18</v>
      </c>
    </row>
    <row r="84" spans="1:35" ht="15">
      <c r="A84" s="149" t="s">
        <v>377</v>
      </c>
      <c r="B84" s="77">
        <v>88</v>
      </c>
      <c r="C84" s="77">
        <v>0</v>
      </c>
      <c r="D84" s="77">
        <v>14</v>
      </c>
      <c r="E84" s="77">
        <v>4</v>
      </c>
      <c r="F84" s="77">
        <v>6</v>
      </c>
      <c r="G84" s="77">
        <v>0</v>
      </c>
      <c r="H84" s="77">
        <v>2</v>
      </c>
      <c r="I84" s="77">
        <v>45</v>
      </c>
      <c r="J84" s="77">
        <v>0</v>
      </c>
      <c r="K84" s="77">
        <v>140</v>
      </c>
      <c r="L84" s="77">
        <v>1</v>
      </c>
      <c r="M84" s="77">
        <v>12</v>
      </c>
      <c r="N84" s="77">
        <v>4</v>
      </c>
      <c r="O84" s="77">
        <v>4</v>
      </c>
      <c r="P84" s="77">
        <v>1</v>
      </c>
      <c r="Q84" s="77">
        <v>4</v>
      </c>
      <c r="R84" s="77">
        <v>59</v>
      </c>
      <c r="S84" s="77">
        <v>13</v>
      </c>
      <c r="T84" s="77">
        <v>4</v>
      </c>
      <c r="U84" s="77">
        <v>2</v>
      </c>
      <c r="V84" s="77">
        <v>2</v>
      </c>
      <c r="W84" s="77">
        <v>228</v>
      </c>
      <c r="X84" s="77">
        <v>1</v>
      </c>
      <c r="Y84" s="77">
        <v>26</v>
      </c>
      <c r="Z84" s="77">
        <v>8</v>
      </c>
      <c r="AA84" s="77">
        <v>10</v>
      </c>
      <c r="AB84" s="77">
        <v>1</v>
      </c>
      <c r="AC84" s="77">
        <v>6</v>
      </c>
      <c r="AD84" s="77">
        <v>59</v>
      </c>
      <c r="AE84" s="77">
        <v>13</v>
      </c>
      <c r="AF84" s="77">
        <v>4</v>
      </c>
      <c r="AG84" s="77">
        <v>2</v>
      </c>
      <c r="AH84" s="77">
        <v>45</v>
      </c>
      <c r="AI84" s="77">
        <v>2</v>
      </c>
    </row>
    <row r="85" spans="1:35" ht="15">
      <c r="A85" s="149" t="s">
        <v>378</v>
      </c>
      <c r="B85" s="77">
        <v>171</v>
      </c>
      <c r="C85" s="77">
        <v>9</v>
      </c>
      <c r="D85" s="77">
        <v>23</v>
      </c>
      <c r="E85" s="77">
        <v>3</v>
      </c>
      <c r="F85" s="77">
        <v>18</v>
      </c>
      <c r="G85" s="77">
        <v>5</v>
      </c>
      <c r="H85" s="77">
        <v>33</v>
      </c>
      <c r="I85" s="77">
        <v>78</v>
      </c>
      <c r="J85" s="77">
        <v>2</v>
      </c>
      <c r="K85" s="77">
        <v>150</v>
      </c>
      <c r="L85" s="77">
        <v>0</v>
      </c>
      <c r="M85" s="77">
        <v>4</v>
      </c>
      <c r="N85" s="77">
        <v>3</v>
      </c>
      <c r="O85" s="77">
        <v>12</v>
      </c>
      <c r="P85" s="77">
        <v>5</v>
      </c>
      <c r="Q85" s="77">
        <v>7</v>
      </c>
      <c r="R85" s="77">
        <v>74</v>
      </c>
      <c r="S85" s="77">
        <v>20</v>
      </c>
      <c r="T85" s="77">
        <v>12</v>
      </c>
      <c r="U85" s="77">
        <v>6</v>
      </c>
      <c r="V85" s="77">
        <v>0</v>
      </c>
      <c r="W85" s="77">
        <v>321</v>
      </c>
      <c r="X85" s="77">
        <v>9</v>
      </c>
      <c r="Y85" s="77">
        <v>27</v>
      </c>
      <c r="Z85" s="77">
        <v>6</v>
      </c>
      <c r="AA85" s="77">
        <v>30</v>
      </c>
      <c r="AB85" s="77">
        <v>10</v>
      </c>
      <c r="AC85" s="77">
        <v>40</v>
      </c>
      <c r="AD85" s="77">
        <v>74</v>
      </c>
      <c r="AE85" s="77">
        <v>20</v>
      </c>
      <c r="AF85" s="77">
        <v>12</v>
      </c>
      <c r="AG85" s="77">
        <v>6</v>
      </c>
      <c r="AH85" s="77">
        <v>78</v>
      </c>
      <c r="AI85" s="77">
        <v>2</v>
      </c>
    </row>
    <row r="86" spans="1:35" ht="15">
      <c r="A86" s="149" t="s">
        <v>379</v>
      </c>
      <c r="B86" s="77">
        <v>31</v>
      </c>
      <c r="C86" s="77">
        <v>0</v>
      </c>
      <c r="D86" s="77">
        <v>3</v>
      </c>
      <c r="E86" s="77">
        <v>0</v>
      </c>
      <c r="F86" s="77">
        <v>0</v>
      </c>
      <c r="G86" s="77">
        <v>1</v>
      </c>
      <c r="H86" s="77">
        <v>1</v>
      </c>
      <c r="I86" s="77">
        <v>24</v>
      </c>
      <c r="J86" s="77">
        <v>0</v>
      </c>
      <c r="K86" s="77">
        <v>18</v>
      </c>
      <c r="L86" s="77">
        <v>0</v>
      </c>
      <c r="M86" s="77">
        <v>0</v>
      </c>
      <c r="N86" s="77">
        <v>0</v>
      </c>
      <c r="O86" s="77">
        <v>1</v>
      </c>
      <c r="P86" s="77">
        <v>0</v>
      </c>
      <c r="Q86" s="77">
        <v>1</v>
      </c>
      <c r="R86" s="77">
        <v>9</v>
      </c>
      <c r="S86" s="77">
        <v>1</v>
      </c>
      <c r="T86" s="77">
        <v>1</v>
      </c>
      <c r="U86" s="77">
        <v>0</v>
      </c>
      <c r="V86" s="77">
        <v>1</v>
      </c>
      <c r="W86" s="77">
        <v>49</v>
      </c>
      <c r="X86" s="77">
        <v>0</v>
      </c>
      <c r="Y86" s="77">
        <v>3</v>
      </c>
      <c r="Z86" s="77">
        <v>0</v>
      </c>
      <c r="AA86" s="77">
        <v>1</v>
      </c>
      <c r="AB86" s="77">
        <v>1</v>
      </c>
      <c r="AC86" s="77">
        <v>2</v>
      </c>
      <c r="AD86" s="77">
        <v>9</v>
      </c>
      <c r="AE86" s="77">
        <v>1</v>
      </c>
      <c r="AF86" s="77">
        <v>1</v>
      </c>
      <c r="AG86" s="77">
        <v>0</v>
      </c>
      <c r="AH86" s="77">
        <v>24</v>
      </c>
      <c r="AI86" s="77">
        <v>1</v>
      </c>
    </row>
    <row r="87" spans="1:35" ht="15">
      <c r="A87" s="149" t="s">
        <v>380</v>
      </c>
      <c r="B87" s="77">
        <v>283</v>
      </c>
      <c r="C87" s="77">
        <v>5</v>
      </c>
      <c r="D87" s="77">
        <v>26</v>
      </c>
      <c r="E87" s="77">
        <v>36</v>
      </c>
      <c r="F87" s="77">
        <v>32</v>
      </c>
      <c r="G87" s="77">
        <v>0</v>
      </c>
      <c r="H87" s="77">
        <v>18</v>
      </c>
      <c r="I87" s="77">
        <v>156</v>
      </c>
      <c r="J87" s="77">
        <v>18</v>
      </c>
      <c r="K87" s="77">
        <v>288</v>
      </c>
      <c r="L87" s="77">
        <v>0</v>
      </c>
      <c r="M87" s="77">
        <v>17</v>
      </c>
      <c r="N87" s="77">
        <v>21</v>
      </c>
      <c r="O87" s="77">
        <v>26</v>
      </c>
      <c r="P87" s="77">
        <v>7</v>
      </c>
      <c r="Q87" s="77">
        <v>1</v>
      </c>
      <c r="R87" s="77">
        <v>140</v>
      </c>
      <c r="S87" s="77">
        <v>33</v>
      </c>
      <c r="T87" s="77">
        <v>14</v>
      </c>
      <c r="U87" s="77">
        <v>10</v>
      </c>
      <c r="V87" s="77">
        <v>5</v>
      </c>
      <c r="W87" s="77">
        <v>571</v>
      </c>
      <c r="X87" s="77">
        <v>5</v>
      </c>
      <c r="Y87" s="77">
        <v>43</v>
      </c>
      <c r="Z87" s="77">
        <v>57</v>
      </c>
      <c r="AA87" s="77">
        <v>58</v>
      </c>
      <c r="AB87" s="77">
        <v>7</v>
      </c>
      <c r="AC87" s="77">
        <v>19</v>
      </c>
      <c r="AD87" s="77">
        <v>140</v>
      </c>
      <c r="AE87" s="77">
        <v>33</v>
      </c>
      <c r="AF87" s="77">
        <v>14</v>
      </c>
      <c r="AG87" s="77">
        <v>10</v>
      </c>
      <c r="AH87" s="77">
        <v>156</v>
      </c>
      <c r="AI87" s="77">
        <v>23</v>
      </c>
    </row>
    <row r="88" spans="1:35" ht="15">
      <c r="A88" s="149" t="s">
        <v>381</v>
      </c>
      <c r="B88" s="77">
        <v>52</v>
      </c>
      <c r="C88" s="77">
        <v>0</v>
      </c>
      <c r="D88" s="77">
        <v>1</v>
      </c>
      <c r="E88" s="77">
        <v>2</v>
      </c>
      <c r="F88" s="77">
        <v>3</v>
      </c>
      <c r="G88" s="77">
        <v>1</v>
      </c>
      <c r="H88" s="77">
        <v>4</v>
      </c>
      <c r="I88" s="77">
        <v>16</v>
      </c>
      <c r="J88" s="77">
        <v>2</v>
      </c>
      <c r="K88" s="77">
        <v>102</v>
      </c>
      <c r="L88" s="77">
        <v>0</v>
      </c>
      <c r="M88" s="77">
        <v>3</v>
      </c>
      <c r="N88" s="77">
        <v>3</v>
      </c>
      <c r="O88" s="77">
        <v>4</v>
      </c>
      <c r="P88" s="77">
        <v>0</v>
      </c>
      <c r="Q88" s="77">
        <v>1</v>
      </c>
      <c r="R88" s="77">
        <v>54</v>
      </c>
      <c r="S88" s="77">
        <v>11</v>
      </c>
      <c r="T88" s="77">
        <v>7</v>
      </c>
      <c r="U88" s="77">
        <v>0</v>
      </c>
      <c r="V88" s="77">
        <v>2</v>
      </c>
      <c r="W88" s="77">
        <v>154</v>
      </c>
      <c r="X88" s="77">
        <v>0</v>
      </c>
      <c r="Y88" s="77">
        <v>4</v>
      </c>
      <c r="Z88" s="77">
        <v>5</v>
      </c>
      <c r="AA88" s="77">
        <v>7</v>
      </c>
      <c r="AB88" s="77">
        <v>1</v>
      </c>
      <c r="AC88" s="77">
        <v>5</v>
      </c>
      <c r="AD88" s="77">
        <v>54</v>
      </c>
      <c r="AE88" s="77">
        <v>11</v>
      </c>
      <c r="AF88" s="77">
        <v>7</v>
      </c>
      <c r="AG88" s="77">
        <v>0</v>
      </c>
      <c r="AH88" s="77">
        <v>16</v>
      </c>
      <c r="AI88" s="77">
        <v>4</v>
      </c>
    </row>
    <row r="89" spans="1:35" ht="15">
      <c r="A89" s="149" t="s">
        <v>382</v>
      </c>
      <c r="B89" s="77">
        <v>60</v>
      </c>
      <c r="C89" s="77">
        <v>0</v>
      </c>
      <c r="D89" s="77">
        <v>0</v>
      </c>
      <c r="E89" s="77">
        <v>0</v>
      </c>
      <c r="F89" s="77">
        <v>0</v>
      </c>
      <c r="G89" s="77">
        <v>1</v>
      </c>
      <c r="H89" s="77">
        <v>5</v>
      </c>
      <c r="I89" s="77">
        <v>48</v>
      </c>
      <c r="J89" s="77">
        <v>2</v>
      </c>
      <c r="K89" s="77">
        <v>84</v>
      </c>
      <c r="L89" s="77">
        <v>0</v>
      </c>
      <c r="M89" s="77">
        <v>3</v>
      </c>
      <c r="N89" s="77">
        <v>0</v>
      </c>
      <c r="O89" s="77">
        <v>1</v>
      </c>
      <c r="P89" s="77">
        <v>3</v>
      </c>
      <c r="Q89" s="77">
        <v>5</v>
      </c>
      <c r="R89" s="77">
        <v>56</v>
      </c>
      <c r="S89" s="77">
        <v>4</v>
      </c>
      <c r="T89" s="77">
        <v>2</v>
      </c>
      <c r="U89" s="77">
        <v>0</v>
      </c>
      <c r="V89" s="77">
        <v>0</v>
      </c>
      <c r="W89" s="77">
        <v>144</v>
      </c>
      <c r="X89" s="77">
        <v>0</v>
      </c>
      <c r="Y89" s="77">
        <v>3</v>
      </c>
      <c r="Z89" s="77">
        <v>0</v>
      </c>
      <c r="AA89" s="77">
        <v>1</v>
      </c>
      <c r="AB89" s="77">
        <v>4</v>
      </c>
      <c r="AC89" s="77">
        <v>10</v>
      </c>
      <c r="AD89" s="77">
        <v>56</v>
      </c>
      <c r="AE89" s="77">
        <v>4</v>
      </c>
      <c r="AF89" s="77">
        <v>2</v>
      </c>
      <c r="AG89" s="77">
        <v>0</v>
      </c>
      <c r="AH89" s="77">
        <v>48</v>
      </c>
      <c r="AI89" s="77">
        <v>2</v>
      </c>
    </row>
    <row r="90" spans="1:121" s="62" customFormat="1" ht="15">
      <c r="A90" s="150" t="s">
        <v>64</v>
      </c>
      <c r="B90" s="190">
        <f aca="true" t="shared" si="16" ref="B90:V90">SUM(B91:B99)</f>
        <v>275</v>
      </c>
      <c r="C90" s="190">
        <f t="shared" si="16"/>
        <v>3</v>
      </c>
      <c r="D90" s="190">
        <f t="shared" si="16"/>
        <v>25</v>
      </c>
      <c r="E90" s="190">
        <f t="shared" si="16"/>
        <v>9</v>
      </c>
      <c r="F90" s="190">
        <f t="shared" si="16"/>
        <v>41</v>
      </c>
      <c r="G90" s="190">
        <f t="shared" si="16"/>
        <v>5</v>
      </c>
      <c r="H90" s="190">
        <f t="shared" si="16"/>
        <v>30</v>
      </c>
      <c r="I90" s="190">
        <f t="shared" si="16"/>
        <v>129</v>
      </c>
      <c r="J90" s="190">
        <f t="shared" si="16"/>
        <v>18</v>
      </c>
      <c r="K90" s="190">
        <f t="shared" si="16"/>
        <v>523</v>
      </c>
      <c r="L90" s="190">
        <f t="shared" si="16"/>
        <v>3</v>
      </c>
      <c r="M90" s="190">
        <f t="shared" si="16"/>
        <v>21</v>
      </c>
      <c r="N90" s="190">
        <f t="shared" si="16"/>
        <v>15</v>
      </c>
      <c r="O90" s="190">
        <f t="shared" si="16"/>
        <v>39</v>
      </c>
      <c r="P90" s="190">
        <f t="shared" si="16"/>
        <v>5</v>
      </c>
      <c r="Q90" s="190">
        <f t="shared" si="16"/>
        <v>34</v>
      </c>
      <c r="R90" s="190">
        <f t="shared" si="16"/>
        <v>178</v>
      </c>
      <c r="S90" s="190">
        <f t="shared" si="16"/>
        <v>96</v>
      </c>
      <c r="T90" s="190">
        <f t="shared" si="16"/>
        <v>23</v>
      </c>
      <c r="U90" s="190">
        <f t="shared" si="16"/>
        <v>6</v>
      </c>
      <c r="V90" s="190">
        <f t="shared" si="16"/>
        <v>19</v>
      </c>
      <c r="W90" s="190">
        <f aca="true" t="shared" si="17" ref="W90:AI90">SUM(W91:W99)</f>
        <v>798</v>
      </c>
      <c r="X90" s="190">
        <f t="shared" si="17"/>
        <v>6</v>
      </c>
      <c r="Y90" s="190">
        <f t="shared" si="17"/>
        <v>46</v>
      </c>
      <c r="Z90" s="190">
        <f t="shared" si="17"/>
        <v>24</v>
      </c>
      <c r="AA90" s="190">
        <f t="shared" si="17"/>
        <v>80</v>
      </c>
      <c r="AB90" s="190">
        <f t="shared" si="17"/>
        <v>10</v>
      </c>
      <c r="AC90" s="190">
        <f t="shared" si="17"/>
        <v>64</v>
      </c>
      <c r="AD90" s="190">
        <f t="shared" si="17"/>
        <v>178</v>
      </c>
      <c r="AE90" s="190">
        <f t="shared" si="17"/>
        <v>96</v>
      </c>
      <c r="AF90" s="190">
        <f t="shared" si="17"/>
        <v>23</v>
      </c>
      <c r="AG90" s="190">
        <f t="shared" si="17"/>
        <v>6</v>
      </c>
      <c r="AH90" s="190">
        <f t="shared" si="17"/>
        <v>129</v>
      </c>
      <c r="AI90" s="190">
        <f t="shared" si="17"/>
        <v>37</v>
      </c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</row>
    <row r="91" spans="1:35" ht="15">
      <c r="A91" s="160" t="s">
        <v>383</v>
      </c>
      <c r="B91" s="77">
        <v>35</v>
      </c>
      <c r="C91" s="77">
        <v>0</v>
      </c>
      <c r="D91" s="77">
        <v>4</v>
      </c>
      <c r="E91" s="77">
        <v>1</v>
      </c>
      <c r="F91" s="77">
        <v>10</v>
      </c>
      <c r="G91" s="77">
        <v>1</v>
      </c>
      <c r="H91" s="77">
        <v>2</v>
      </c>
      <c r="I91" s="77">
        <v>13</v>
      </c>
      <c r="J91" s="77">
        <v>4</v>
      </c>
      <c r="K91" s="77">
        <v>67</v>
      </c>
      <c r="L91" s="77">
        <v>0</v>
      </c>
      <c r="M91" s="77">
        <v>1</v>
      </c>
      <c r="N91" s="77">
        <v>8</v>
      </c>
      <c r="O91" s="77">
        <v>11</v>
      </c>
      <c r="P91" s="77">
        <v>0</v>
      </c>
      <c r="Q91" s="77">
        <v>1</v>
      </c>
      <c r="R91" s="77">
        <v>41</v>
      </c>
      <c r="S91" s="77">
        <v>3</v>
      </c>
      <c r="T91" s="77">
        <v>0</v>
      </c>
      <c r="U91" s="77">
        <v>0</v>
      </c>
      <c r="V91" s="77">
        <v>2</v>
      </c>
      <c r="W91" s="77">
        <v>102</v>
      </c>
      <c r="X91" s="77">
        <v>0</v>
      </c>
      <c r="Y91" s="77">
        <v>5</v>
      </c>
      <c r="Z91" s="77">
        <v>9</v>
      </c>
      <c r="AA91" s="77">
        <v>21</v>
      </c>
      <c r="AB91" s="77">
        <v>1</v>
      </c>
      <c r="AC91" s="77">
        <v>3</v>
      </c>
      <c r="AD91" s="77">
        <v>41</v>
      </c>
      <c r="AE91" s="77">
        <v>3</v>
      </c>
      <c r="AF91" s="77">
        <v>0</v>
      </c>
      <c r="AG91" s="77">
        <v>0</v>
      </c>
      <c r="AH91" s="77">
        <v>13</v>
      </c>
      <c r="AI91" s="77">
        <v>6</v>
      </c>
    </row>
    <row r="92" spans="1:35" ht="15">
      <c r="A92" s="149" t="s">
        <v>384</v>
      </c>
      <c r="B92" s="77">
        <v>44</v>
      </c>
      <c r="C92" s="77">
        <v>1</v>
      </c>
      <c r="D92" s="77">
        <v>2</v>
      </c>
      <c r="E92" s="77">
        <v>1</v>
      </c>
      <c r="F92" s="77">
        <v>3</v>
      </c>
      <c r="G92" s="77">
        <v>1</v>
      </c>
      <c r="H92" s="77">
        <v>5</v>
      </c>
      <c r="I92" s="77">
        <v>19</v>
      </c>
      <c r="J92" s="77">
        <v>1</v>
      </c>
      <c r="K92" s="77">
        <v>93</v>
      </c>
      <c r="L92" s="77">
        <v>0</v>
      </c>
      <c r="M92" s="77">
        <v>4</v>
      </c>
      <c r="N92" s="77">
        <v>1</v>
      </c>
      <c r="O92" s="77">
        <v>5</v>
      </c>
      <c r="P92" s="77">
        <v>1</v>
      </c>
      <c r="Q92" s="77">
        <v>14</v>
      </c>
      <c r="R92" s="77">
        <v>28</v>
      </c>
      <c r="S92" s="77">
        <v>8</v>
      </c>
      <c r="T92" s="77">
        <v>3</v>
      </c>
      <c r="U92" s="77">
        <v>1</v>
      </c>
      <c r="V92" s="77">
        <v>6</v>
      </c>
      <c r="W92" s="77">
        <v>137</v>
      </c>
      <c r="X92" s="77">
        <v>1</v>
      </c>
      <c r="Y92" s="77">
        <v>6</v>
      </c>
      <c r="Z92" s="77">
        <v>2</v>
      </c>
      <c r="AA92" s="77">
        <v>8</v>
      </c>
      <c r="AB92" s="77">
        <v>2</v>
      </c>
      <c r="AC92" s="77">
        <v>19</v>
      </c>
      <c r="AD92" s="77">
        <v>28</v>
      </c>
      <c r="AE92" s="77">
        <v>8</v>
      </c>
      <c r="AF92" s="77">
        <v>3</v>
      </c>
      <c r="AG92" s="77">
        <v>1</v>
      </c>
      <c r="AH92" s="77">
        <v>19</v>
      </c>
      <c r="AI92" s="77">
        <v>7</v>
      </c>
    </row>
    <row r="93" spans="1:35" ht="15">
      <c r="A93" s="149" t="s">
        <v>385</v>
      </c>
      <c r="B93" s="77">
        <v>31</v>
      </c>
      <c r="C93" s="77">
        <v>0</v>
      </c>
      <c r="D93" s="77">
        <v>1</v>
      </c>
      <c r="E93" s="77">
        <v>1</v>
      </c>
      <c r="F93" s="77">
        <v>1</v>
      </c>
      <c r="G93" s="77">
        <v>1</v>
      </c>
      <c r="H93" s="77">
        <v>2</v>
      </c>
      <c r="I93" s="77">
        <v>24</v>
      </c>
      <c r="J93" s="77">
        <v>0</v>
      </c>
      <c r="K93" s="77">
        <v>12</v>
      </c>
      <c r="L93" s="77">
        <v>0</v>
      </c>
      <c r="M93" s="77">
        <v>1</v>
      </c>
      <c r="N93" s="77">
        <v>0</v>
      </c>
      <c r="O93" s="77">
        <v>1</v>
      </c>
      <c r="P93" s="77">
        <v>0</v>
      </c>
      <c r="Q93" s="77">
        <v>0</v>
      </c>
      <c r="R93" s="77">
        <v>5</v>
      </c>
      <c r="S93" s="77">
        <v>2</v>
      </c>
      <c r="T93" s="77">
        <v>0</v>
      </c>
      <c r="U93" s="77">
        <v>2</v>
      </c>
      <c r="V93" s="77">
        <v>0</v>
      </c>
      <c r="W93" s="77">
        <v>43</v>
      </c>
      <c r="X93" s="77">
        <v>0</v>
      </c>
      <c r="Y93" s="77">
        <v>2</v>
      </c>
      <c r="Z93" s="77">
        <v>1</v>
      </c>
      <c r="AA93" s="77">
        <v>2</v>
      </c>
      <c r="AB93" s="77">
        <v>1</v>
      </c>
      <c r="AC93" s="77">
        <v>2</v>
      </c>
      <c r="AD93" s="77">
        <v>5</v>
      </c>
      <c r="AE93" s="77">
        <v>2</v>
      </c>
      <c r="AF93" s="77">
        <v>0</v>
      </c>
      <c r="AG93" s="77">
        <v>2</v>
      </c>
      <c r="AH93" s="77">
        <v>24</v>
      </c>
      <c r="AI93" s="77">
        <v>0</v>
      </c>
    </row>
    <row r="94" spans="1:35" ht="15">
      <c r="A94" s="160" t="s">
        <v>386</v>
      </c>
      <c r="B94" s="77">
        <v>114</v>
      </c>
      <c r="C94" s="77">
        <v>0</v>
      </c>
      <c r="D94" s="77">
        <v>14</v>
      </c>
      <c r="E94" s="77">
        <v>3</v>
      </c>
      <c r="F94" s="77">
        <v>18</v>
      </c>
      <c r="G94" s="77">
        <v>1</v>
      </c>
      <c r="H94" s="77">
        <v>16</v>
      </c>
      <c r="I94" s="77">
        <v>55</v>
      </c>
      <c r="J94" s="77">
        <v>8</v>
      </c>
      <c r="K94" s="77">
        <v>284</v>
      </c>
      <c r="L94" s="77">
        <v>1</v>
      </c>
      <c r="M94" s="77">
        <v>11</v>
      </c>
      <c r="N94" s="77">
        <v>5</v>
      </c>
      <c r="O94" s="77">
        <v>12</v>
      </c>
      <c r="P94" s="77">
        <v>2</v>
      </c>
      <c r="Q94" s="77">
        <v>11</v>
      </c>
      <c r="R94" s="77">
        <v>86</v>
      </c>
      <c r="S94" s="77">
        <v>78</v>
      </c>
      <c r="T94" s="77">
        <v>17</v>
      </c>
      <c r="U94" s="77">
        <v>1</v>
      </c>
      <c r="V94" s="77">
        <v>4</v>
      </c>
      <c r="W94" s="77">
        <v>398</v>
      </c>
      <c r="X94" s="77">
        <v>1</v>
      </c>
      <c r="Y94" s="77">
        <v>25</v>
      </c>
      <c r="Z94" s="77">
        <v>8</v>
      </c>
      <c r="AA94" s="77">
        <v>30</v>
      </c>
      <c r="AB94" s="77">
        <v>3</v>
      </c>
      <c r="AC94" s="77">
        <v>27</v>
      </c>
      <c r="AD94" s="77">
        <v>86</v>
      </c>
      <c r="AE94" s="77">
        <v>78</v>
      </c>
      <c r="AF94" s="77">
        <v>17</v>
      </c>
      <c r="AG94" s="77">
        <v>1</v>
      </c>
      <c r="AH94" s="77">
        <v>55</v>
      </c>
      <c r="AI94" s="77">
        <v>12</v>
      </c>
    </row>
    <row r="95" spans="1:35" ht="15">
      <c r="A95" s="160" t="s">
        <v>387</v>
      </c>
      <c r="B95" s="77">
        <v>26</v>
      </c>
      <c r="C95" s="77">
        <v>2</v>
      </c>
      <c r="D95" s="77">
        <v>4</v>
      </c>
      <c r="E95" s="77">
        <v>1</v>
      </c>
      <c r="F95" s="77">
        <v>5</v>
      </c>
      <c r="G95" s="77">
        <v>1</v>
      </c>
      <c r="H95" s="77">
        <v>5</v>
      </c>
      <c r="I95" s="77">
        <v>4</v>
      </c>
      <c r="J95" s="77">
        <v>4</v>
      </c>
      <c r="K95" s="77">
        <v>47</v>
      </c>
      <c r="L95" s="77">
        <v>2</v>
      </c>
      <c r="M95" s="77">
        <v>3</v>
      </c>
      <c r="N95" s="77">
        <v>1</v>
      </c>
      <c r="O95" s="77">
        <v>7</v>
      </c>
      <c r="P95" s="77">
        <v>2</v>
      </c>
      <c r="Q95" s="77">
        <v>7</v>
      </c>
      <c r="R95" s="77">
        <v>11</v>
      </c>
      <c r="S95" s="77">
        <v>5</v>
      </c>
      <c r="T95" s="77">
        <v>2</v>
      </c>
      <c r="U95" s="77">
        <v>2</v>
      </c>
      <c r="V95" s="77">
        <v>5</v>
      </c>
      <c r="W95" s="77">
        <v>73</v>
      </c>
      <c r="X95" s="77">
        <v>4</v>
      </c>
      <c r="Y95" s="77">
        <v>7</v>
      </c>
      <c r="Z95" s="77">
        <v>2</v>
      </c>
      <c r="AA95" s="77">
        <v>12</v>
      </c>
      <c r="AB95" s="77">
        <v>3</v>
      </c>
      <c r="AC95" s="77">
        <v>12</v>
      </c>
      <c r="AD95" s="77">
        <v>11</v>
      </c>
      <c r="AE95" s="77">
        <v>5</v>
      </c>
      <c r="AF95" s="77">
        <v>2</v>
      </c>
      <c r="AG95" s="77">
        <v>2</v>
      </c>
      <c r="AH95" s="77">
        <v>4</v>
      </c>
      <c r="AI95" s="77">
        <v>9</v>
      </c>
    </row>
    <row r="96" spans="1:35" ht="15">
      <c r="A96" s="160" t="s">
        <v>388</v>
      </c>
      <c r="B96" s="77">
        <v>4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1</v>
      </c>
      <c r="J96" s="77">
        <v>0</v>
      </c>
      <c r="K96" s="77">
        <v>10</v>
      </c>
      <c r="L96" s="77">
        <v>0</v>
      </c>
      <c r="M96" s="77">
        <v>0</v>
      </c>
      <c r="N96" s="77">
        <v>0</v>
      </c>
      <c r="O96" s="77">
        <v>1</v>
      </c>
      <c r="P96" s="77">
        <v>0</v>
      </c>
      <c r="Q96" s="77">
        <v>1</v>
      </c>
      <c r="R96" s="77">
        <v>1</v>
      </c>
      <c r="S96" s="77">
        <v>0</v>
      </c>
      <c r="T96" s="77">
        <v>1</v>
      </c>
      <c r="U96" s="77">
        <v>0</v>
      </c>
      <c r="V96" s="77">
        <v>1</v>
      </c>
      <c r="W96" s="77">
        <v>14</v>
      </c>
      <c r="X96" s="77">
        <v>0</v>
      </c>
      <c r="Y96" s="77">
        <v>0</v>
      </c>
      <c r="Z96" s="77">
        <v>0</v>
      </c>
      <c r="AA96" s="77">
        <v>1</v>
      </c>
      <c r="AB96" s="77">
        <v>0</v>
      </c>
      <c r="AC96" s="77">
        <v>1</v>
      </c>
      <c r="AD96" s="77">
        <v>1</v>
      </c>
      <c r="AE96" s="77">
        <v>0</v>
      </c>
      <c r="AF96" s="77">
        <v>1</v>
      </c>
      <c r="AG96" s="77">
        <v>0</v>
      </c>
      <c r="AH96" s="77">
        <v>1</v>
      </c>
      <c r="AI96" s="77">
        <v>1</v>
      </c>
    </row>
    <row r="97" spans="1:35" ht="15">
      <c r="A97" s="160" t="s">
        <v>389</v>
      </c>
      <c r="B97" s="77">
        <v>21</v>
      </c>
      <c r="C97" s="77">
        <v>0</v>
      </c>
      <c r="D97" s="77">
        <v>0</v>
      </c>
      <c r="E97" s="77">
        <v>2</v>
      </c>
      <c r="F97" s="77">
        <v>4</v>
      </c>
      <c r="G97" s="77">
        <v>0</v>
      </c>
      <c r="H97" s="77">
        <v>0</v>
      </c>
      <c r="I97" s="77">
        <v>13</v>
      </c>
      <c r="J97" s="77">
        <v>1</v>
      </c>
      <c r="K97" s="77">
        <v>10</v>
      </c>
      <c r="L97" s="77">
        <v>0</v>
      </c>
      <c r="M97" s="77">
        <v>1</v>
      </c>
      <c r="N97" s="77">
        <v>0</v>
      </c>
      <c r="O97" s="77">
        <v>2</v>
      </c>
      <c r="P97" s="77">
        <v>0</v>
      </c>
      <c r="Q97" s="77">
        <v>0</v>
      </c>
      <c r="R97" s="77">
        <v>6</v>
      </c>
      <c r="S97" s="77">
        <v>0</v>
      </c>
      <c r="T97" s="77">
        <v>0</v>
      </c>
      <c r="U97" s="77">
        <v>0</v>
      </c>
      <c r="V97" s="77">
        <v>1</v>
      </c>
      <c r="W97" s="77">
        <v>31</v>
      </c>
      <c r="X97" s="77">
        <v>0</v>
      </c>
      <c r="Y97" s="77">
        <v>1</v>
      </c>
      <c r="Z97" s="77">
        <v>2</v>
      </c>
      <c r="AA97" s="77">
        <v>6</v>
      </c>
      <c r="AB97" s="77">
        <v>0</v>
      </c>
      <c r="AC97" s="77">
        <v>0</v>
      </c>
      <c r="AD97" s="77">
        <v>6</v>
      </c>
      <c r="AE97" s="77">
        <v>0</v>
      </c>
      <c r="AF97" s="77">
        <v>0</v>
      </c>
      <c r="AG97" s="77">
        <v>0</v>
      </c>
      <c r="AH97" s="77">
        <v>13</v>
      </c>
      <c r="AI97" s="77">
        <v>2</v>
      </c>
    </row>
    <row r="98" spans="1:35" ht="15">
      <c r="A98" s="160" t="s">
        <v>390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  <c r="AD98" s="77">
        <v>0</v>
      </c>
      <c r="AE98" s="77">
        <v>0</v>
      </c>
      <c r="AF98" s="77">
        <v>0</v>
      </c>
      <c r="AG98" s="77">
        <v>0</v>
      </c>
      <c r="AH98" s="77">
        <v>0</v>
      </c>
      <c r="AI98" s="77">
        <v>0</v>
      </c>
    </row>
    <row r="99" spans="1:35" ht="15">
      <c r="A99" s="160" t="s">
        <v>391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77">
        <v>0</v>
      </c>
      <c r="AG99" s="77">
        <v>0</v>
      </c>
      <c r="AH99" s="77">
        <v>0</v>
      </c>
      <c r="AI99" s="77">
        <v>0</v>
      </c>
    </row>
    <row r="100" spans="1:35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3" spans="1:3" ht="15">
      <c r="A103" s="10"/>
      <c r="B103" s="10"/>
      <c r="C103" s="10"/>
    </row>
    <row r="104" spans="1:3" ht="15" customHeight="1">
      <c r="A104" s="10"/>
      <c r="B104" s="109"/>
      <c r="C104" s="109"/>
    </row>
    <row r="105" spans="1:3" ht="15">
      <c r="A105" s="10"/>
      <c r="B105" s="141"/>
      <c r="C105" s="141"/>
    </row>
    <row r="106" spans="1:3" ht="15" customHeight="1">
      <c r="A106" s="10"/>
      <c r="B106" s="143"/>
      <c r="C106" s="144"/>
    </row>
    <row r="107" spans="1:3" ht="15" customHeight="1">
      <c r="A107" s="10"/>
      <c r="B107" s="143"/>
      <c r="C107" s="144"/>
    </row>
    <row r="108" spans="1:3" ht="15" customHeight="1">
      <c r="A108" s="10"/>
      <c r="B108" s="143"/>
      <c r="C108" s="145"/>
    </row>
    <row r="109" spans="1:3" ht="76.5" customHeight="1">
      <c r="A109" s="10"/>
      <c r="B109" s="143"/>
      <c r="C109" s="146"/>
    </row>
    <row r="110" spans="1:3" ht="15" customHeight="1">
      <c r="A110" s="10"/>
      <c r="B110" s="143"/>
      <c r="C110" s="145"/>
    </row>
    <row r="111" spans="1:3" ht="15" customHeight="1">
      <c r="A111" s="10"/>
      <c r="B111" s="143"/>
      <c r="C111" s="147"/>
    </row>
    <row r="112" spans="1:3" ht="15" customHeight="1">
      <c r="A112" s="10"/>
      <c r="B112" s="143"/>
      <c r="C112" s="148"/>
    </row>
    <row r="113" spans="1:3" ht="15" customHeight="1">
      <c r="A113" s="10"/>
      <c r="B113" s="143"/>
      <c r="C113" s="148"/>
    </row>
    <row r="114" spans="1:3" ht="18.75">
      <c r="A114" s="10"/>
      <c r="B114" s="143"/>
      <c r="C114" s="145"/>
    </row>
    <row r="115" spans="1:3" ht="15">
      <c r="A115" s="10"/>
      <c r="B115" s="10"/>
      <c r="C115" s="10"/>
    </row>
    <row r="116" spans="1:3" ht="15">
      <c r="A116" s="10"/>
      <c r="B116" s="10"/>
      <c r="C116" s="10"/>
    </row>
    <row r="117" spans="1:3" ht="15">
      <c r="A117" s="10"/>
      <c r="B117" s="10"/>
      <c r="C117" s="10"/>
    </row>
    <row r="118" spans="1:3" ht="15">
      <c r="A118" s="10"/>
      <c r="B118" s="10"/>
      <c r="C118" s="10"/>
    </row>
    <row r="119" spans="1:3" ht="15">
      <c r="A119" s="10"/>
      <c r="B119" s="10"/>
      <c r="C119" s="10"/>
    </row>
    <row r="120" spans="1:3" ht="15">
      <c r="A120" s="10"/>
      <c r="B120" s="10"/>
      <c r="C120" s="10"/>
    </row>
    <row r="121" spans="1:3" ht="15">
      <c r="A121" s="10"/>
      <c r="B121" s="10"/>
      <c r="C121" s="10"/>
    </row>
    <row r="122" spans="1:3" ht="15">
      <c r="A122" s="10"/>
      <c r="B122" s="10"/>
      <c r="C122" s="10"/>
    </row>
    <row r="123" spans="1:3" ht="15">
      <c r="A123" s="10"/>
      <c r="B123" s="10"/>
      <c r="C123" s="10"/>
    </row>
    <row r="124" spans="1:3" ht="15">
      <c r="A124" s="10"/>
      <c r="B124" s="10"/>
      <c r="C124" s="10"/>
    </row>
    <row r="125" spans="1:3" ht="15">
      <c r="A125" s="10"/>
      <c r="B125" s="10"/>
      <c r="C125" s="10"/>
    </row>
    <row r="126" spans="1:3" ht="15">
      <c r="A126" s="10"/>
      <c r="B126" s="10"/>
      <c r="C126" s="10"/>
    </row>
    <row r="127" spans="1:3" ht="15">
      <c r="A127" s="10"/>
      <c r="B127" s="10"/>
      <c r="C127" s="10"/>
    </row>
    <row r="128" spans="1:3" ht="15">
      <c r="A128" s="10"/>
      <c r="B128" s="10"/>
      <c r="C128" s="10"/>
    </row>
    <row r="129" spans="1:3" ht="15">
      <c r="A129" s="10"/>
      <c r="B129" s="10"/>
      <c r="C129" s="10"/>
    </row>
    <row r="130" spans="1:3" ht="15">
      <c r="A130" s="10"/>
      <c r="B130" s="10"/>
      <c r="C130" s="10"/>
    </row>
    <row r="131" spans="1:3" ht="15">
      <c r="A131" s="10"/>
      <c r="B131" s="10"/>
      <c r="C131" s="10"/>
    </row>
    <row r="132" spans="1:3" ht="15">
      <c r="A132" s="10"/>
      <c r="B132" s="10"/>
      <c r="C132" s="10"/>
    </row>
    <row r="133" spans="1:3" ht="15">
      <c r="A133" s="10"/>
      <c r="B133" s="10"/>
      <c r="C133" s="10"/>
    </row>
    <row r="134" spans="1:3" ht="15">
      <c r="A134" s="10"/>
      <c r="B134" s="10"/>
      <c r="C134" s="10"/>
    </row>
    <row r="135" spans="1:3" ht="15">
      <c r="A135" s="10"/>
      <c r="B135" s="10"/>
      <c r="C135" s="10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Dkushunina</cp:lastModifiedBy>
  <dcterms:created xsi:type="dcterms:W3CDTF">2013-09-13T07:42:54Z</dcterms:created>
  <dcterms:modified xsi:type="dcterms:W3CDTF">2020-08-11T14:14:29Z</dcterms:modified>
  <cp:category/>
  <cp:version/>
  <cp:contentType/>
  <cp:contentStatus/>
</cp:coreProperties>
</file>